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mir/eclipse-workspace/graphreduction/output/"/>
    </mc:Choice>
  </mc:AlternateContent>
  <xr:revisionPtr revIDLastSave="0" documentId="13_ncr:1_{03F5C47F-ACBB-6D4C-B20F-FE019B8B32AE}" xr6:coauthVersionLast="47" xr6:coauthVersionMax="47" xr10:uidLastSave="{00000000-0000-0000-0000-000000000000}"/>
  <bookViews>
    <workbookView xWindow="-34460" yWindow="2940" windowWidth="28040" windowHeight="17360" activeTab="6" xr2:uid="{00000000-000D-0000-FFFF-FFFF00000000}"/>
  </bookViews>
  <sheets>
    <sheet name="Übersicht" sheetId="11" r:id="rId1"/>
    <sheet name="betweenness" sheetId="1" r:id="rId2"/>
    <sheet name="maus" sheetId="10" r:id="rId3"/>
    <sheet name="betwKennzahlen" sheetId="9" r:id="rId4"/>
    <sheet name="degree" sheetId="3" r:id="rId5"/>
    <sheet name="degree_undirected" sheetId="8" r:id="rId6"/>
    <sheet name="louvain" sheetId="4" r:id="rId7"/>
    <sheet name="labelP" sheetId="6" r:id="rId8"/>
    <sheet name="modularity" sheetId="7" r:id="rId9"/>
    <sheet name="randomW" sheetId="5" r:id="rId10"/>
    <sheet name="von Hand markiert" sheetId="2" r:id="rId11"/>
  </sheets>
  <definedNames>
    <definedName name="_xlnm._FilterDatabase" localSheetId="1" hidden="1">betweenness!$A$1:$C$629</definedName>
    <definedName name="_xlnm._FilterDatabase" localSheetId="4" hidden="1">degree!$A$1:$C$629</definedName>
    <definedName name="_xlnm._FilterDatabase" localSheetId="5" hidden="1">degree_undirected!$A$1:$C$629</definedName>
    <definedName name="_xlnm._FilterDatabase" localSheetId="7" hidden="1">labelP!$A$1:$C$629</definedName>
    <definedName name="_xlnm._FilterDatabase" localSheetId="6" hidden="1">louvain!$A$1:$C$629</definedName>
    <definedName name="_xlnm._FilterDatabase" localSheetId="2" hidden="1">maus!$A$1:$E$969</definedName>
    <definedName name="_xlnm._FilterDatabase" localSheetId="8" hidden="1">modularity!$A$1:$C$1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" i="3" l="1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3" i="3"/>
  <c r="D2" i="3"/>
  <c r="F505" i="1"/>
  <c r="F506" i="1"/>
  <c r="F530" i="1"/>
  <c r="F544" i="1"/>
  <c r="F552" i="1"/>
  <c r="F569" i="1"/>
  <c r="F570" i="1"/>
  <c r="F577" i="1"/>
  <c r="F578" i="1"/>
  <c r="F594" i="1"/>
  <c r="F603" i="1"/>
  <c r="F616" i="1"/>
  <c r="F617" i="1"/>
  <c r="F619" i="1"/>
  <c r="F622" i="1"/>
  <c r="F627" i="1"/>
  <c r="B7" i="9"/>
  <c r="F442" i="1" s="1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117" i="8"/>
  <c r="F118" i="8"/>
  <c r="F119" i="8"/>
  <c r="F120" i="8"/>
  <c r="F121" i="8"/>
  <c r="F122" i="8"/>
  <c r="F123" i="8"/>
  <c r="F124" i="8"/>
  <c r="F125" i="8"/>
  <c r="F126" i="8"/>
  <c r="F127" i="8"/>
  <c r="F128" i="8"/>
  <c r="F129" i="8"/>
  <c r="F130" i="8"/>
  <c r="F131" i="8"/>
  <c r="F132" i="8"/>
  <c r="F133" i="8"/>
  <c r="F134" i="8"/>
  <c r="F135" i="8"/>
  <c r="F136" i="8"/>
  <c r="F137" i="8"/>
  <c r="F138" i="8"/>
  <c r="F139" i="8"/>
  <c r="F140" i="8"/>
  <c r="F141" i="8"/>
  <c r="F142" i="8"/>
  <c r="F143" i="8"/>
  <c r="F144" i="8"/>
  <c r="F145" i="8"/>
  <c r="F146" i="8"/>
  <c r="F147" i="8"/>
  <c r="F148" i="8"/>
  <c r="F149" i="8"/>
  <c r="F150" i="8"/>
  <c r="F151" i="8"/>
  <c r="F152" i="8"/>
  <c r="F153" i="8"/>
  <c r="F154" i="8"/>
  <c r="F155" i="8"/>
  <c r="F156" i="8"/>
  <c r="F157" i="8"/>
  <c r="F158" i="8"/>
  <c r="F159" i="8"/>
  <c r="F160" i="8"/>
  <c r="F161" i="8"/>
  <c r="F162" i="8"/>
  <c r="F163" i="8"/>
  <c r="F164" i="8"/>
  <c r="F165" i="8"/>
  <c r="F166" i="8"/>
  <c r="F167" i="8"/>
  <c r="F168" i="8"/>
  <c r="F169" i="8"/>
  <c r="F170" i="8"/>
  <c r="F171" i="8"/>
  <c r="F172" i="8"/>
  <c r="F173" i="8"/>
  <c r="F174" i="8"/>
  <c r="F175" i="8"/>
  <c r="F176" i="8"/>
  <c r="F177" i="8"/>
  <c r="F178" i="8"/>
  <c r="F179" i="8"/>
  <c r="F180" i="8"/>
  <c r="F181" i="8"/>
  <c r="F182" i="8"/>
  <c r="F183" i="8"/>
  <c r="F184" i="8"/>
  <c r="F185" i="8"/>
  <c r="F186" i="8"/>
  <c r="F187" i="8"/>
  <c r="F188" i="8"/>
  <c r="F189" i="8"/>
  <c r="F190" i="8"/>
  <c r="F191" i="8"/>
  <c r="F192" i="8"/>
  <c r="F193" i="8"/>
  <c r="F194" i="8"/>
  <c r="F195" i="8"/>
  <c r="F196" i="8"/>
  <c r="F197" i="8"/>
  <c r="F198" i="8"/>
  <c r="F199" i="8"/>
  <c r="F200" i="8"/>
  <c r="F201" i="8"/>
  <c r="F202" i="8"/>
  <c r="F203" i="8"/>
  <c r="F204" i="8"/>
  <c r="F205" i="8"/>
  <c r="F206" i="8"/>
  <c r="F207" i="8"/>
  <c r="F208" i="8"/>
  <c r="F209" i="8"/>
  <c r="F210" i="8"/>
  <c r="F211" i="8"/>
  <c r="F212" i="8"/>
  <c r="F213" i="8"/>
  <c r="F214" i="8"/>
  <c r="F215" i="8"/>
  <c r="F216" i="8"/>
  <c r="F217" i="8"/>
  <c r="F218" i="8"/>
  <c r="F219" i="8"/>
  <c r="F220" i="8"/>
  <c r="F221" i="8"/>
  <c r="F222" i="8"/>
  <c r="F223" i="8"/>
  <c r="F224" i="8"/>
  <c r="F225" i="8"/>
  <c r="F226" i="8"/>
  <c r="F227" i="8"/>
  <c r="F228" i="8"/>
  <c r="F229" i="8"/>
  <c r="F230" i="8"/>
  <c r="F231" i="8"/>
  <c r="F232" i="8"/>
  <c r="F233" i="8"/>
  <c r="F234" i="8"/>
  <c r="F235" i="8"/>
  <c r="F236" i="8"/>
  <c r="F237" i="8"/>
  <c r="F238" i="8"/>
  <c r="F239" i="8"/>
  <c r="F240" i="8"/>
  <c r="F241" i="8"/>
  <c r="F242" i="8"/>
  <c r="F243" i="8"/>
  <c r="F244" i="8"/>
  <c r="F245" i="8"/>
  <c r="F246" i="8"/>
  <c r="F247" i="8"/>
  <c r="F248" i="8"/>
  <c r="F249" i="8"/>
  <c r="F250" i="8"/>
  <c r="F251" i="8"/>
  <c r="F252" i="8"/>
  <c r="F253" i="8"/>
  <c r="F254" i="8"/>
  <c r="F255" i="8"/>
  <c r="F256" i="8"/>
  <c r="F257" i="8"/>
  <c r="F258" i="8"/>
  <c r="F259" i="8"/>
  <c r="F260" i="8"/>
  <c r="F261" i="8"/>
  <c r="F262" i="8"/>
  <c r="F263" i="8"/>
  <c r="F264" i="8"/>
  <c r="F265" i="8"/>
  <c r="F266" i="8"/>
  <c r="F267" i="8"/>
  <c r="F268" i="8"/>
  <c r="F269" i="8"/>
  <c r="F270" i="8"/>
  <c r="F271" i="8"/>
  <c r="F272" i="8"/>
  <c r="F273" i="8"/>
  <c r="F274" i="8"/>
  <c r="F275" i="8"/>
  <c r="F276" i="8"/>
  <c r="F277" i="8"/>
  <c r="F278" i="8"/>
  <c r="F279" i="8"/>
  <c r="F280" i="8"/>
  <c r="F281" i="8"/>
  <c r="F282" i="8"/>
  <c r="F283" i="8"/>
  <c r="F284" i="8"/>
  <c r="F285" i="8"/>
  <c r="F286" i="8"/>
  <c r="F287" i="8"/>
  <c r="F288" i="8"/>
  <c r="F289" i="8"/>
  <c r="F290" i="8"/>
  <c r="F291" i="8"/>
  <c r="F292" i="8"/>
  <c r="F293" i="8"/>
  <c r="F294" i="8"/>
  <c r="F295" i="8"/>
  <c r="F296" i="8"/>
  <c r="F297" i="8"/>
  <c r="F298" i="8"/>
  <c r="F299" i="8"/>
  <c r="F300" i="8"/>
  <c r="F301" i="8"/>
  <c r="F302" i="8"/>
  <c r="F303" i="8"/>
  <c r="F304" i="8"/>
  <c r="F305" i="8"/>
  <c r="F306" i="8"/>
  <c r="F307" i="8"/>
  <c r="F308" i="8"/>
  <c r="F309" i="8"/>
  <c r="F310" i="8"/>
  <c r="F311" i="8"/>
  <c r="F312" i="8"/>
  <c r="F313" i="8"/>
  <c r="F314" i="8"/>
  <c r="F315" i="8"/>
  <c r="F316" i="8"/>
  <c r="F317" i="8"/>
  <c r="F318" i="8"/>
  <c r="F319" i="8"/>
  <c r="F320" i="8"/>
  <c r="F321" i="8"/>
  <c r="F322" i="8"/>
  <c r="F323" i="8"/>
  <c r="F324" i="8"/>
  <c r="F325" i="8"/>
  <c r="F326" i="8"/>
  <c r="F327" i="8"/>
  <c r="F328" i="8"/>
  <c r="F329" i="8"/>
  <c r="F330" i="8"/>
  <c r="F331" i="8"/>
  <c r="F332" i="8"/>
  <c r="F333" i="8"/>
  <c r="F334" i="8"/>
  <c r="F335" i="8"/>
  <c r="F336" i="8"/>
  <c r="F337" i="8"/>
  <c r="F338" i="8"/>
  <c r="F339" i="8"/>
  <c r="F340" i="8"/>
  <c r="F341" i="8"/>
  <c r="F342" i="8"/>
  <c r="F343" i="8"/>
  <c r="F344" i="8"/>
  <c r="F345" i="8"/>
  <c r="F346" i="8"/>
  <c r="F347" i="8"/>
  <c r="F348" i="8"/>
  <c r="F349" i="8"/>
  <c r="F350" i="8"/>
  <c r="F351" i="8"/>
  <c r="F352" i="8"/>
  <c r="F353" i="8"/>
  <c r="F354" i="8"/>
  <c r="F355" i="8"/>
  <c r="F356" i="8"/>
  <c r="F357" i="8"/>
  <c r="F358" i="8"/>
  <c r="F359" i="8"/>
  <c r="F360" i="8"/>
  <c r="F361" i="8"/>
  <c r="F362" i="8"/>
  <c r="F363" i="8"/>
  <c r="F364" i="8"/>
  <c r="F365" i="8"/>
  <c r="F366" i="8"/>
  <c r="F367" i="8"/>
  <c r="F368" i="8"/>
  <c r="F369" i="8"/>
  <c r="F370" i="8"/>
  <c r="F371" i="8"/>
  <c r="F372" i="8"/>
  <c r="F373" i="8"/>
  <c r="F374" i="8"/>
  <c r="F375" i="8"/>
  <c r="F376" i="8"/>
  <c r="F377" i="8"/>
  <c r="F378" i="8"/>
  <c r="F379" i="8"/>
  <c r="F380" i="8"/>
  <c r="F381" i="8"/>
  <c r="F382" i="8"/>
  <c r="F383" i="8"/>
  <c r="F384" i="8"/>
  <c r="F385" i="8"/>
  <c r="F386" i="8"/>
  <c r="F387" i="8"/>
  <c r="F388" i="8"/>
  <c r="F389" i="8"/>
  <c r="F390" i="8"/>
  <c r="F391" i="8"/>
  <c r="F392" i="8"/>
  <c r="F393" i="8"/>
  <c r="F394" i="8"/>
  <c r="F395" i="8"/>
  <c r="F396" i="8"/>
  <c r="F397" i="8"/>
  <c r="F398" i="8"/>
  <c r="F399" i="8"/>
  <c r="F400" i="8"/>
  <c r="F401" i="8"/>
  <c r="F402" i="8"/>
  <c r="F403" i="8"/>
  <c r="F404" i="8"/>
  <c r="F405" i="8"/>
  <c r="F406" i="8"/>
  <c r="F407" i="8"/>
  <c r="F408" i="8"/>
  <c r="F409" i="8"/>
  <c r="F410" i="8"/>
  <c r="F411" i="8"/>
  <c r="F412" i="8"/>
  <c r="F413" i="8"/>
  <c r="F414" i="8"/>
  <c r="F415" i="8"/>
  <c r="F416" i="8"/>
  <c r="F417" i="8"/>
  <c r="F418" i="8"/>
  <c r="F419" i="8"/>
  <c r="F420" i="8"/>
  <c r="F421" i="8"/>
  <c r="F422" i="8"/>
  <c r="F423" i="8"/>
  <c r="F424" i="8"/>
  <c r="F425" i="8"/>
  <c r="F426" i="8"/>
  <c r="F427" i="8"/>
  <c r="F428" i="8"/>
  <c r="F429" i="8"/>
  <c r="F430" i="8"/>
  <c r="F431" i="8"/>
  <c r="F432" i="8"/>
  <c r="F433" i="8"/>
  <c r="F434" i="8"/>
  <c r="F435" i="8"/>
  <c r="F436" i="8"/>
  <c r="F437" i="8"/>
  <c r="F438" i="8"/>
  <c r="F439" i="8"/>
  <c r="F440" i="8"/>
  <c r="F441" i="8"/>
  <c r="F442" i="8"/>
  <c r="F443" i="8"/>
  <c r="F444" i="8"/>
  <c r="F445" i="8"/>
  <c r="F446" i="8"/>
  <c r="F447" i="8"/>
  <c r="F448" i="8"/>
  <c r="F449" i="8"/>
  <c r="F450" i="8"/>
  <c r="F451" i="8"/>
  <c r="F452" i="8"/>
  <c r="F453" i="8"/>
  <c r="F454" i="8"/>
  <c r="F455" i="8"/>
  <c r="F456" i="8"/>
  <c r="F457" i="8"/>
  <c r="F458" i="8"/>
  <c r="F459" i="8"/>
  <c r="F460" i="8"/>
  <c r="F461" i="8"/>
  <c r="F462" i="8"/>
  <c r="F463" i="8"/>
  <c r="F464" i="8"/>
  <c r="F465" i="8"/>
  <c r="F466" i="8"/>
  <c r="F467" i="8"/>
  <c r="F468" i="8"/>
  <c r="F469" i="8"/>
  <c r="F470" i="8"/>
  <c r="F471" i="8"/>
  <c r="F472" i="8"/>
  <c r="F473" i="8"/>
  <c r="F474" i="8"/>
  <c r="F475" i="8"/>
  <c r="F476" i="8"/>
  <c r="F477" i="8"/>
  <c r="F478" i="8"/>
  <c r="F479" i="8"/>
  <c r="F480" i="8"/>
  <c r="F481" i="8"/>
  <c r="F482" i="8"/>
  <c r="F483" i="8"/>
  <c r="F484" i="8"/>
  <c r="F485" i="8"/>
  <c r="F486" i="8"/>
  <c r="F487" i="8"/>
  <c r="F488" i="8"/>
  <c r="F489" i="8"/>
  <c r="F490" i="8"/>
  <c r="F491" i="8"/>
  <c r="F492" i="8"/>
  <c r="F493" i="8"/>
  <c r="F494" i="8"/>
  <c r="F495" i="8"/>
  <c r="F496" i="8"/>
  <c r="F497" i="8"/>
  <c r="F498" i="8"/>
  <c r="F499" i="8"/>
  <c r="F500" i="8"/>
  <c r="F501" i="8"/>
  <c r="F502" i="8"/>
  <c r="F503" i="8"/>
  <c r="F504" i="8"/>
  <c r="F505" i="8"/>
  <c r="F506" i="8"/>
  <c r="F507" i="8"/>
  <c r="F508" i="8"/>
  <c r="F509" i="8"/>
  <c r="F510" i="8"/>
  <c r="F511" i="8"/>
  <c r="F512" i="8"/>
  <c r="F513" i="8"/>
  <c r="F514" i="8"/>
  <c r="F515" i="8"/>
  <c r="F516" i="8"/>
  <c r="F517" i="8"/>
  <c r="F518" i="8"/>
  <c r="F519" i="8"/>
  <c r="F520" i="8"/>
  <c r="F521" i="8"/>
  <c r="F522" i="8"/>
  <c r="F523" i="8"/>
  <c r="F524" i="8"/>
  <c r="F525" i="8"/>
  <c r="F526" i="8"/>
  <c r="F527" i="8"/>
  <c r="F528" i="8"/>
  <c r="F529" i="8"/>
  <c r="F530" i="8"/>
  <c r="F531" i="8"/>
  <c r="F532" i="8"/>
  <c r="F533" i="8"/>
  <c r="F534" i="8"/>
  <c r="F535" i="8"/>
  <c r="F536" i="8"/>
  <c r="F537" i="8"/>
  <c r="F538" i="8"/>
  <c r="F539" i="8"/>
  <c r="F540" i="8"/>
  <c r="F541" i="8"/>
  <c r="F542" i="8"/>
  <c r="F543" i="8"/>
  <c r="F544" i="8"/>
  <c r="F545" i="8"/>
  <c r="F546" i="8"/>
  <c r="F547" i="8"/>
  <c r="F548" i="8"/>
  <c r="F549" i="8"/>
  <c r="F550" i="8"/>
  <c r="F551" i="8"/>
  <c r="F552" i="8"/>
  <c r="F553" i="8"/>
  <c r="F554" i="8"/>
  <c r="F555" i="8"/>
  <c r="F556" i="8"/>
  <c r="F557" i="8"/>
  <c r="F558" i="8"/>
  <c r="F559" i="8"/>
  <c r="F560" i="8"/>
  <c r="F561" i="8"/>
  <c r="F562" i="8"/>
  <c r="F563" i="8"/>
  <c r="F564" i="8"/>
  <c r="F565" i="8"/>
  <c r="F566" i="8"/>
  <c r="F567" i="8"/>
  <c r="F568" i="8"/>
  <c r="F569" i="8"/>
  <c r="F570" i="8"/>
  <c r="F571" i="8"/>
  <c r="F572" i="8"/>
  <c r="F573" i="8"/>
  <c r="F574" i="8"/>
  <c r="F575" i="8"/>
  <c r="F576" i="8"/>
  <c r="F577" i="8"/>
  <c r="F578" i="8"/>
  <c r="F579" i="8"/>
  <c r="F580" i="8"/>
  <c r="F581" i="8"/>
  <c r="F582" i="8"/>
  <c r="F583" i="8"/>
  <c r="F584" i="8"/>
  <c r="F585" i="8"/>
  <c r="F586" i="8"/>
  <c r="F587" i="8"/>
  <c r="F588" i="8"/>
  <c r="F589" i="8"/>
  <c r="F590" i="8"/>
  <c r="F591" i="8"/>
  <c r="F592" i="8"/>
  <c r="F593" i="8"/>
  <c r="F594" i="8"/>
  <c r="F595" i="8"/>
  <c r="F596" i="8"/>
  <c r="F597" i="8"/>
  <c r="F598" i="8"/>
  <c r="F599" i="8"/>
  <c r="F600" i="8"/>
  <c r="F601" i="8"/>
  <c r="F602" i="8"/>
  <c r="F603" i="8"/>
  <c r="F604" i="8"/>
  <c r="F605" i="8"/>
  <c r="F606" i="8"/>
  <c r="F607" i="8"/>
  <c r="F608" i="8"/>
  <c r="F609" i="8"/>
  <c r="F610" i="8"/>
  <c r="F611" i="8"/>
  <c r="F612" i="8"/>
  <c r="F613" i="8"/>
  <c r="F614" i="8"/>
  <c r="F615" i="8"/>
  <c r="F616" i="8"/>
  <c r="F617" i="8"/>
  <c r="F618" i="8"/>
  <c r="F619" i="8"/>
  <c r="F620" i="8"/>
  <c r="F621" i="8"/>
  <c r="F622" i="8"/>
  <c r="F623" i="8"/>
  <c r="F624" i="8"/>
  <c r="F625" i="8"/>
  <c r="F626" i="8"/>
  <c r="F627" i="8"/>
  <c r="F628" i="8"/>
  <c r="F629" i="8"/>
  <c r="F3" i="8"/>
  <c r="F2" i="8"/>
  <c r="D7" i="9"/>
  <c r="E365" i="8"/>
  <c r="E368" i="8"/>
  <c r="E415" i="8"/>
  <c r="E431" i="8"/>
  <c r="E495" i="8"/>
  <c r="E496" i="8"/>
  <c r="E536" i="8"/>
  <c r="E549" i="8"/>
  <c r="E600" i="8"/>
  <c r="E601" i="8"/>
  <c r="D10" i="8"/>
  <c r="D20" i="8"/>
  <c r="D56" i="8"/>
  <c r="D57" i="8"/>
  <c r="D80" i="8"/>
  <c r="D88" i="8"/>
  <c r="D120" i="8"/>
  <c r="D121" i="8"/>
  <c r="D144" i="8"/>
  <c r="D152" i="8"/>
  <c r="D184" i="8"/>
  <c r="D185" i="8"/>
  <c r="D208" i="8"/>
  <c r="D216" i="8"/>
  <c r="D248" i="8"/>
  <c r="D249" i="8"/>
  <c r="D272" i="8"/>
  <c r="D280" i="8"/>
  <c r="D312" i="8"/>
  <c r="D313" i="8"/>
  <c r="D336" i="8"/>
  <c r="D344" i="8"/>
  <c r="D375" i="8"/>
  <c r="D376" i="8"/>
  <c r="D389" i="8"/>
  <c r="D393" i="8"/>
  <c r="D412" i="8"/>
  <c r="D413" i="8"/>
  <c r="D425" i="8"/>
  <c r="D430" i="8"/>
  <c r="D448" i="8"/>
  <c r="D449" i="8"/>
  <c r="D462" i="8"/>
  <c r="D467" i="8"/>
  <c r="D484" i="8"/>
  <c r="D485" i="8"/>
  <c r="D494" i="8"/>
  <c r="D496" i="8"/>
  <c r="D500" i="8"/>
  <c r="D516" i="8"/>
  <c r="D517" i="8"/>
  <c r="D526" i="8"/>
  <c r="D528" i="8"/>
  <c r="D532" i="8"/>
  <c r="D548" i="8"/>
  <c r="D549" i="8"/>
  <c r="D558" i="8"/>
  <c r="D560" i="8"/>
  <c r="D564" i="8"/>
  <c r="D580" i="8"/>
  <c r="D581" i="8"/>
  <c r="D590" i="8"/>
  <c r="D592" i="8"/>
  <c r="D596" i="8"/>
  <c r="D612" i="8"/>
  <c r="D613" i="8"/>
  <c r="D622" i="8"/>
  <c r="D624" i="8"/>
  <c r="D628" i="8"/>
  <c r="D6" i="9"/>
  <c r="E320" i="8" s="1"/>
  <c r="C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C103" i="10"/>
  <c r="C104" i="10"/>
  <c r="C105" i="10"/>
  <c r="C106" i="10"/>
  <c r="C107" i="10"/>
  <c r="C108" i="10"/>
  <c r="C109" i="10"/>
  <c r="C110" i="10"/>
  <c r="C111" i="10"/>
  <c r="C112" i="10"/>
  <c r="C113" i="10"/>
  <c r="C114" i="10"/>
  <c r="C115" i="10"/>
  <c r="C116" i="10"/>
  <c r="C117" i="10"/>
  <c r="C118" i="10"/>
  <c r="C119" i="10"/>
  <c r="C120" i="10"/>
  <c r="C121" i="10"/>
  <c r="C122" i="10"/>
  <c r="C123" i="10"/>
  <c r="C124" i="10"/>
  <c r="C125" i="10"/>
  <c r="C126" i="10"/>
  <c r="C127" i="10"/>
  <c r="C128" i="10"/>
  <c r="C129" i="10"/>
  <c r="C130" i="10"/>
  <c r="C131" i="10"/>
  <c r="C132" i="10"/>
  <c r="C133" i="10"/>
  <c r="C134" i="10"/>
  <c r="C135" i="10"/>
  <c r="C136" i="10"/>
  <c r="C137" i="10"/>
  <c r="C138" i="10"/>
  <c r="C139" i="10"/>
  <c r="C140" i="10"/>
  <c r="C141" i="10"/>
  <c r="C142" i="10"/>
  <c r="C143" i="10"/>
  <c r="C144" i="10"/>
  <c r="C145" i="10"/>
  <c r="C146" i="10"/>
  <c r="C147" i="10"/>
  <c r="C148" i="10"/>
  <c r="C149" i="10"/>
  <c r="C150" i="10"/>
  <c r="C151" i="10"/>
  <c r="C152" i="10"/>
  <c r="C153" i="10"/>
  <c r="C154" i="10"/>
  <c r="C155" i="10"/>
  <c r="C156" i="10"/>
  <c r="C157" i="10"/>
  <c r="C158" i="10"/>
  <c r="C159" i="10"/>
  <c r="C160" i="10"/>
  <c r="C161" i="10"/>
  <c r="C162" i="10"/>
  <c r="C163" i="10"/>
  <c r="C164" i="10"/>
  <c r="C165" i="10"/>
  <c r="C166" i="10"/>
  <c r="C167" i="10"/>
  <c r="C168" i="10"/>
  <c r="C169" i="10"/>
  <c r="C170" i="10"/>
  <c r="C171" i="10"/>
  <c r="C172" i="10"/>
  <c r="C173" i="10"/>
  <c r="C174" i="10"/>
  <c r="C175" i="10"/>
  <c r="C176" i="10"/>
  <c r="C177" i="10"/>
  <c r="C178" i="10"/>
  <c r="C179" i="10"/>
  <c r="C180" i="10"/>
  <c r="C181" i="10"/>
  <c r="C182" i="10"/>
  <c r="C183" i="10"/>
  <c r="C184" i="10"/>
  <c r="C185" i="10"/>
  <c r="C186" i="10"/>
  <c r="C187" i="10"/>
  <c r="C188" i="10"/>
  <c r="C189" i="10"/>
  <c r="C190" i="10"/>
  <c r="C191" i="10"/>
  <c r="C192" i="10"/>
  <c r="C193" i="10"/>
  <c r="C194" i="10"/>
  <c r="C195" i="10"/>
  <c r="C196" i="10"/>
  <c r="C197" i="10"/>
  <c r="C198" i="10"/>
  <c r="C199" i="10"/>
  <c r="C200" i="10"/>
  <c r="C201" i="10"/>
  <c r="C202" i="10"/>
  <c r="C203" i="10"/>
  <c r="C204" i="10"/>
  <c r="C205" i="10"/>
  <c r="C206" i="10"/>
  <c r="C207" i="10"/>
  <c r="C208" i="10"/>
  <c r="C209" i="10"/>
  <c r="C210" i="10"/>
  <c r="C211" i="10"/>
  <c r="C212" i="10"/>
  <c r="C213" i="10"/>
  <c r="C214" i="10"/>
  <c r="C215" i="10"/>
  <c r="C216" i="10"/>
  <c r="C217" i="10"/>
  <c r="C218" i="10"/>
  <c r="C219" i="10"/>
  <c r="C220" i="10"/>
  <c r="C221" i="10"/>
  <c r="C222" i="10"/>
  <c r="C223" i="10"/>
  <c r="C224" i="10"/>
  <c r="C225" i="10"/>
  <c r="C226" i="10"/>
  <c r="C227" i="10"/>
  <c r="C228" i="10"/>
  <c r="C229" i="10"/>
  <c r="C230" i="10"/>
  <c r="C231" i="10"/>
  <c r="C232" i="10"/>
  <c r="C233" i="10"/>
  <c r="C234" i="10"/>
  <c r="C235" i="10"/>
  <c r="C236" i="10"/>
  <c r="C237" i="10"/>
  <c r="C238" i="10"/>
  <c r="C239" i="10"/>
  <c r="C240" i="10"/>
  <c r="C241" i="10"/>
  <c r="C242" i="10"/>
  <c r="C243" i="10"/>
  <c r="C244" i="10"/>
  <c r="C245" i="10"/>
  <c r="C246" i="10"/>
  <c r="C247" i="10"/>
  <c r="C248" i="10"/>
  <c r="C249" i="10"/>
  <c r="C250" i="10"/>
  <c r="C251" i="10"/>
  <c r="C252" i="10"/>
  <c r="C253" i="10"/>
  <c r="C254" i="10"/>
  <c r="C255" i="10"/>
  <c r="C256" i="10"/>
  <c r="C257" i="10"/>
  <c r="C258" i="10"/>
  <c r="C259" i="10"/>
  <c r="C260" i="10"/>
  <c r="C261" i="10"/>
  <c r="C262" i="10"/>
  <c r="C263" i="10"/>
  <c r="C264" i="10"/>
  <c r="C265" i="10"/>
  <c r="C266" i="10"/>
  <c r="C267" i="10"/>
  <c r="C268" i="10"/>
  <c r="C269" i="10"/>
  <c r="C270" i="10"/>
  <c r="C271" i="10"/>
  <c r="C272" i="10"/>
  <c r="C273" i="10"/>
  <c r="C274" i="10"/>
  <c r="C275" i="10"/>
  <c r="C276" i="10"/>
  <c r="C277" i="10"/>
  <c r="C278" i="10"/>
  <c r="C279" i="10"/>
  <c r="C280" i="10"/>
  <c r="C281" i="10"/>
  <c r="C282" i="10"/>
  <c r="C283" i="10"/>
  <c r="C284" i="10"/>
  <c r="C285" i="10"/>
  <c r="C286" i="10"/>
  <c r="C287" i="10"/>
  <c r="C288" i="10"/>
  <c r="C289" i="10"/>
  <c r="C290" i="10"/>
  <c r="C291" i="10"/>
  <c r="C292" i="10"/>
  <c r="C293" i="10"/>
  <c r="C294" i="10"/>
  <c r="C295" i="10"/>
  <c r="C296" i="10"/>
  <c r="C297" i="10"/>
  <c r="C298" i="10"/>
  <c r="C299" i="10"/>
  <c r="C300" i="10"/>
  <c r="C301" i="10"/>
  <c r="C302" i="10"/>
  <c r="C303" i="10"/>
  <c r="C304" i="10"/>
  <c r="C305" i="10"/>
  <c r="C306" i="10"/>
  <c r="C307" i="10"/>
  <c r="C308" i="10"/>
  <c r="C309" i="10"/>
  <c r="C310" i="10"/>
  <c r="C311" i="10"/>
  <c r="C312" i="10"/>
  <c r="C313" i="10"/>
  <c r="C314" i="10"/>
  <c r="C315" i="10"/>
  <c r="C316" i="10"/>
  <c r="C317" i="10"/>
  <c r="C318" i="10"/>
  <c r="C319" i="10"/>
  <c r="C320" i="10"/>
  <c r="C321" i="10"/>
  <c r="C322" i="10"/>
  <c r="C323" i="10"/>
  <c r="C324" i="10"/>
  <c r="C325" i="10"/>
  <c r="C326" i="10"/>
  <c r="C327" i="10"/>
  <c r="C328" i="10"/>
  <c r="C329" i="10"/>
  <c r="C330" i="10"/>
  <c r="C331" i="10"/>
  <c r="C332" i="10"/>
  <c r="C333" i="10"/>
  <c r="C334" i="10"/>
  <c r="C335" i="10"/>
  <c r="C336" i="10"/>
  <c r="C337" i="10"/>
  <c r="C338" i="10"/>
  <c r="C339" i="10"/>
  <c r="C340" i="10"/>
  <c r="C341" i="10"/>
  <c r="C342" i="10"/>
  <c r="C343" i="10"/>
  <c r="C344" i="10"/>
  <c r="C345" i="10"/>
  <c r="C346" i="10"/>
  <c r="C347" i="10"/>
  <c r="C348" i="10"/>
  <c r="C349" i="10"/>
  <c r="C350" i="10"/>
  <c r="C351" i="10"/>
  <c r="C352" i="10"/>
  <c r="C353" i="10"/>
  <c r="C354" i="10"/>
  <c r="C355" i="10"/>
  <c r="C356" i="10"/>
  <c r="C357" i="10"/>
  <c r="C358" i="10"/>
  <c r="C359" i="10"/>
  <c r="C360" i="10"/>
  <c r="C361" i="10"/>
  <c r="C362" i="10"/>
  <c r="C363" i="10"/>
  <c r="C364" i="10"/>
  <c r="C365" i="10"/>
  <c r="C366" i="10"/>
  <c r="C367" i="10"/>
  <c r="C368" i="10"/>
  <c r="C369" i="10"/>
  <c r="C370" i="10"/>
  <c r="C371" i="10"/>
  <c r="C372" i="10"/>
  <c r="C373" i="10"/>
  <c r="C374" i="10"/>
  <c r="C375" i="10"/>
  <c r="C376" i="10"/>
  <c r="C377" i="10"/>
  <c r="C378" i="10"/>
  <c r="C379" i="10"/>
  <c r="C380" i="10"/>
  <c r="C381" i="10"/>
  <c r="C382" i="10"/>
  <c r="C383" i="10"/>
  <c r="C384" i="10"/>
  <c r="C385" i="10"/>
  <c r="C386" i="10"/>
  <c r="C387" i="10"/>
  <c r="C388" i="10"/>
  <c r="C389" i="10"/>
  <c r="C390" i="10"/>
  <c r="C391" i="10"/>
  <c r="C392" i="10"/>
  <c r="C393" i="10"/>
  <c r="C394" i="10"/>
  <c r="C395" i="10"/>
  <c r="C396" i="10"/>
  <c r="C397" i="10"/>
  <c r="C398" i="10"/>
  <c r="C399" i="10"/>
  <c r="C400" i="10"/>
  <c r="C401" i="10"/>
  <c r="C402" i="10"/>
  <c r="C403" i="10"/>
  <c r="C404" i="10"/>
  <c r="C405" i="10"/>
  <c r="C406" i="10"/>
  <c r="C407" i="10"/>
  <c r="C408" i="10"/>
  <c r="C409" i="10"/>
  <c r="C410" i="10"/>
  <c r="C411" i="10"/>
  <c r="C412" i="10"/>
  <c r="C413" i="10"/>
  <c r="C414" i="10"/>
  <c r="C415" i="10"/>
  <c r="C416" i="10"/>
  <c r="C417" i="10"/>
  <c r="C418" i="10"/>
  <c r="C419" i="10"/>
  <c r="C420" i="10"/>
  <c r="C421" i="10"/>
  <c r="C422" i="10"/>
  <c r="C423" i="10"/>
  <c r="C424" i="10"/>
  <c r="C425" i="10"/>
  <c r="C426" i="10"/>
  <c r="C427" i="10"/>
  <c r="C428" i="10"/>
  <c r="C429" i="10"/>
  <c r="C430" i="10"/>
  <c r="C431" i="10"/>
  <c r="C432" i="10"/>
  <c r="C433" i="10"/>
  <c r="C434" i="10"/>
  <c r="C435" i="10"/>
  <c r="C436" i="10"/>
  <c r="C437" i="10"/>
  <c r="C438" i="10"/>
  <c r="C439" i="10"/>
  <c r="C440" i="10"/>
  <c r="C441" i="10"/>
  <c r="C442" i="10"/>
  <c r="C443" i="10"/>
  <c r="C444" i="10"/>
  <c r="C445" i="10"/>
  <c r="C446" i="10"/>
  <c r="C447" i="10"/>
  <c r="C448" i="10"/>
  <c r="C449" i="10"/>
  <c r="C450" i="10"/>
  <c r="C451" i="10"/>
  <c r="C452" i="10"/>
  <c r="C453" i="10"/>
  <c r="C454" i="10"/>
  <c r="C455" i="10"/>
  <c r="C456" i="10"/>
  <c r="C457" i="10"/>
  <c r="C458" i="10"/>
  <c r="C459" i="10"/>
  <c r="C460" i="10"/>
  <c r="C461" i="10"/>
  <c r="C462" i="10"/>
  <c r="C463" i="10"/>
  <c r="C464" i="10"/>
  <c r="C465" i="10"/>
  <c r="C466" i="10"/>
  <c r="C467" i="10"/>
  <c r="C468" i="10"/>
  <c r="C469" i="10"/>
  <c r="C470" i="10"/>
  <c r="C471" i="10"/>
  <c r="C472" i="10"/>
  <c r="C473" i="10"/>
  <c r="C474" i="10"/>
  <c r="C475" i="10"/>
  <c r="C476" i="10"/>
  <c r="C477" i="10"/>
  <c r="C478" i="10"/>
  <c r="C479" i="10"/>
  <c r="C480" i="10"/>
  <c r="C481" i="10"/>
  <c r="C482" i="10"/>
  <c r="C483" i="10"/>
  <c r="C484" i="10"/>
  <c r="C485" i="10"/>
  <c r="C486" i="10"/>
  <c r="C487" i="10"/>
  <c r="C488" i="10"/>
  <c r="C489" i="10"/>
  <c r="C490" i="10"/>
  <c r="C491" i="10"/>
  <c r="C492" i="10"/>
  <c r="C493" i="10"/>
  <c r="C494" i="10"/>
  <c r="C495" i="10"/>
  <c r="C496" i="10"/>
  <c r="C497" i="10"/>
  <c r="C498" i="10"/>
  <c r="C499" i="10"/>
  <c r="C500" i="10"/>
  <c r="C501" i="10"/>
  <c r="C502" i="10"/>
  <c r="C503" i="10"/>
  <c r="C504" i="10"/>
  <c r="C505" i="10"/>
  <c r="C506" i="10"/>
  <c r="C507" i="10"/>
  <c r="C508" i="10"/>
  <c r="C509" i="10"/>
  <c r="C510" i="10"/>
  <c r="C511" i="10"/>
  <c r="C512" i="10"/>
  <c r="C513" i="10"/>
  <c r="C514" i="10"/>
  <c r="C515" i="10"/>
  <c r="C516" i="10"/>
  <c r="C517" i="10"/>
  <c r="C518" i="10"/>
  <c r="C519" i="10"/>
  <c r="C520" i="10"/>
  <c r="C521" i="10"/>
  <c r="C522" i="10"/>
  <c r="C523" i="10"/>
  <c r="C524" i="10"/>
  <c r="C525" i="10"/>
  <c r="C526" i="10"/>
  <c r="C527" i="10"/>
  <c r="C528" i="10"/>
  <c r="C529" i="10"/>
  <c r="C530" i="10"/>
  <c r="C531" i="10"/>
  <c r="C532" i="10"/>
  <c r="C533" i="10"/>
  <c r="C534" i="10"/>
  <c r="C535" i="10"/>
  <c r="C536" i="10"/>
  <c r="C537" i="10"/>
  <c r="C538" i="10"/>
  <c r="C539" i="10"/>
  <c r="C540" i="10"/>
  <c r="C541" i="10"/>
  <c r="C542" i="10"/>
  <c r="C543" i="10"/>
  <c r="C544" i="10"/>
  <c r="C545" i="10"/>
  <c r="C546" i="10"/>
  <c r="C547" i="10"/>
  <c r="C548" i="10"/>
  <c r="C549" i="10"/>
  <c r="C550" i="10"/>
  <c r="C551" i="10"/>
  <c r="C552" i="10"/>
  <c r="C553" i="10"/>
  <c r="C554" i="10"/>
  <c r="C555" i="10"/>
  <c r="C556" i="10"/>
  <c r="C557" i="10"/>
  <c r="C558" i="10"/>
  <c r="C559" i="10"/>
  <c r="C560" i="10"/>
  <c r="C561" i="10"/>
  <c r="C562" i="10"/>
  <c r="C563" i="10"/>
  <c r="C564" i="10"/>
  <c r="C565" i="10"/>
  <c r="C566" i="10"/>
  <c r="C567" i="10"/>
  <c r="C568" i="10"/>
  <c r="C569" i="10"/>
  <c r="C570" i="10"/>
  <c r="C571" i="10"/>
  <c r="C572" i="10"/>
  <c r="C573" i="10"/>
  <c r="C574" i="10"/>
  <c r="C575" i="10"/>
  <c r="C576" i="10"/>
  <c r="C577" i="10"/>
  <c r="C578" i="10"/>
  <c r="C579" i="10"/>
  <c r="C580" i="10"/>
  <c r="C581" i="10"/>
  <c r="C582" i="10"/>
  <c r="C583" i="10"/>
  <c r="C584" i="10"/>
  <c r="C585" i="10"/>
  <c r="C586" i="10"/>
  <c r="C587" i="10"/>
  <c r="C588" i="10"/>
  <c r="C589" i="10"/>
  <c r="C590" i="10"/>
  <c r="C591" i="10"/>
  <c r="C592" i="10"/>
  <c r="C593" i="10"/>
  <c r="C594" i="10"/>
  <c r="C595" i="10"/>
  <c r="C596" i="10"/>
  <c r="C597" i="10"/>
  <c r="C598" i="10"/>
  <c r="C599" i="10"/>
  <c r="C600" i="10"/>
  <c r="C601" i="10"/>
  <c r="C602" i="10"/>
  <c r="C603" i="10"/>
  <c r="C604" i="10"/>
  <c r="C605" i="10"/>
  <c r="C606" i="10"/>
  <c r="C607" i="10"/>
  <c r="C608" i="10"/>
  <c r="C609" i="10"/>
  <c r="C610" i="10"/>
  <c r="C611" i="10"/>
  <c r="C612" i="10"/>
  <c r="C613" i="10"/>
  <c r="C614" i="10"/>
  <c r="C615" i="10"/>
  <c r="C616" i="10"/>
  <c r="C617" i="10"/>
  <c r="C618" i="10"/>
  <c r="C619" i="10"/>
  <c r="C620" i="10"/>
  <c r="C621" i="10"/>
  <c r="C622" i="10"/>
  <c r="C623" i="10"/>
  <c r="C624" i="10"/>
  <c r="C625" i="10"/>
  <c r="C626" i="10"/>
  <c r="C627" i="10"/>
  <c r="C628" i="10"/>
  <c r="C629" i="10"/>
  <c r="C630" i="10"/>
  <c r="C631" i="10"/>
  <c r="C632" i="10"/>
  <c r="C633" i="10"/>
  <c r="C634" i="10"/>
  <c r="C635" i="10"/>
  <c r="C636" i="10"/>
  <c r="C637" i="10"/>
  <c r="C638" i="10"/>
  <c r="C639" i="10"/>
  <c r="C640" i="10"/>
  <c r="C641" i="10"/>
  <c r="C642" i="10"/>
  <c r="C643" i="10"/>
  <c r="C644" i="10"/>
  <c r="C645" i="10"/>
  <c r="C646" i="10"/>
  <c r="C647" i="10"/>
  <c r="C648" i="10"/>
  <c r="C649" i="10"/>
  <c r="C650" i="10"/>
  <c r="C651" i="10"/>
  <c r="C652" i="10"/>
  <c r="C653" i="10"/>
  <c r="C654" i="10"/>
  <c r="C655" i="10"/>
  <c r="C656" i="10"/>
  <c r="C657" i="10"/>
  <c r="C658" i="10"/>
  <c r="C659" i="10"/>
  <c r="C660" i="10"/>
  <c r="C661" i="10"/>
  <c r="C662" i="10"/>
  <c r="C663" i="10"/>
  <c r="C664" i="10"/>
  <c r="C665" i="10"/>
  <c r="C666" i="10"/>
  <c r="C667" i="10"/>
  <c r="C668" i="10"/>
  <c r="C669" i="10"/>
  <c r="C670" i="10"/>
  <c r="C671" i="10"/>
  <c r="C672" i="10"/>
  <c r="C673" i="10"/>
  <c r="C674" i="10"/>
  <c r="C675" i="10"/>
  <c r="C676" i="10"/>
  <c r="C677" i="10"/>
  <c r="C678" i="10"/>
  <c r="C679" i="10"/>
  <c r="C680" i="10"/>
  <c r="C681" i="10"/>
  <c r="C682" i="10"/>
  <c r="C683" i="10"/>
  <c r="C684" i="10"/>
  <c r="C685" i="10"/>
  <c r="C686" i="10"/>
  <c r="C687" i="10"/>
  <c r="C688" i="10"/>
  <c r="C689" i="10"/>
  <c r="C690" i="10"/>
  <c r="C691" i="10"/>
  <c r="C692" i="10"/>
  <c r="C693" i="10"/>
  <c r="C694" i="10"/>
  <c r="C695" i="10"/>
  <c r="C696" i="10"/>
  <c r="C697" i="10"/>
  <c r="C698" i="10"/>
  <c r="C699" i="10"/>
  <c r="C700" i="10"/>
  <c r="C701" i="10"/>
  <c r="C702" i="10"/>
  <c r="C703" i="10"/>
  <c r="C704" i="10"/>
  <c r="C705" i="10"/>
  <c r="C706" i="10"/>
  <c r="C707" i="10"/>
  <c r="C708" i="10"/>
  <c r="C709" i="10"/>
  <c r="C710" i="10"/>
  <c r="C711" i="10"/>
  <c r="C712" i="10"/>
  <c r="C713" i="10"/>
  <c r="C714" i="10"/>
  <c r="C715" i="10"/>
  <c r="C716" i="10"/>
  <c r="C717" i="10"/>
  <c r="C718" i="10"/>
  <c r="C719" i="10"/>
  <c r="C720" i="10"/>
  <c r="C721" i="10"/>
  <c r="C722" i="10"/>
  <c r="C723" i="10"/>
  <c r="C724" i="10"/>
  <c r="C725" i="10"/>
  <c r="C726" i="10"/>
  <c r="C727" i="10"/>
  <c r="C728" i="10"/>
  <c r="C729" i="10"/>
  <c r="C730" i="10"/>
  <c r="C731" i="10"/>
  <c r="C732" i="10"/>
  <c r="C733" i="10"/>
  <c r="C734" i="10"/>
  <c r="C735" i="10"/>
  <c r="C736" i="10"/>
  <c r="C737" i="10"/>
  <c r="C738" i="10"/>
  <c r="C739" i="10"/>
  <c r="C740" i="10"/>
  <c r="C741" i="10"/>
  <c r="C742" i="10"/>
  <c r="C743" i="10"/>
  <c r="C744" i="10"/>
  <c r="C745" i="10"/>
  <c r="C746" i="10"/>
  <c r="C747" i="10"/>
  <c r="C748" i="10"/>
  <c r="C749" i="10"/>
  <c r="C750" i="10"/>
  <c r="C751" i="10"/>
  <c r="C752" i="10"/>
  <c r="C753" i="10"/>
  <c r="C754" i="10"/>
  <c r="C755" i="10"/>
  <c r="C756" i="10"/>
  <c r="C757" i="10"/>
  <c r="C758" i="10"/>
  <c r="C759" i="10"/>
  <c r="C760" i="10"/>
  <c r="C761" i="10"/>
  <c r="C762" i="10"/>
  <c r="C763" i="10"/>
  <c r="C764" i="10"/>
  <c r="C765" i="10"/>
  <c r="C766" i="10"/>
  <c r="C767" i="10"/>
  <c r="C768" i="10"/>
  <c r="C769" i="10"/>
  <c r="C770" i="10"/>
  <c r="C771" i="10"/>
  <c r="C772" i="10"/>
  <c r="C773" i="10"/>
  <c r="C774" i="10"/>
  <c r="C775" i="10"/>
  <c r="C776" i="10"/>
  <c r="C777" i="10"/>
  <c r="C778" i="10"/>
  <c r="C779" i="10"/>
  <c r="C780" i="10"/>
  <c r="C781" i="10"/>
  <c r="C782" i="10"/>
  <c r="C783" i="10"/>
  <c r="C784" i="10"/>
  <c r="C785" i="10"/>
  <c r="C786" i="10"/>
  <c r="C787" i="10"/>
  <c r="C788" i="10"/>
  <c r="C789" i="10"/>
  <c r="C790" i="10"/>
  <c r="C791" i="10"/>
  <c r="C792" i="10"/>
  <c r="C793" i="10"/>
  <c r="C794" i="10"/>
  <c r="C795" i="10"/>
  <c r="C796" i="10"/>
  <c r="C797" i="10"/>
  <c r="C798" i="10"/>
  <c r="C799" i="10"/>
  <c r="C800" i="10"/>
  <c r="C801" i="10"/>
  <c r="C802" i="10"/>
  <c r="C803" i="10"/>
  <c r="C804" i="10"/>
  <c r="C805" i="10"/>
  <c r="C806" i="10"/>
  <c r="C807" i="10"/>
  <c r="C808" i="10"/>
  <c r="C809" i="10"/>
  <c r="C810" i="10"/>
  <c r="C811" i="10"/>
  <c r="C812" i="10"/>
  <c r="C813" i="10"/>
  <c r="C814" i="10"/>
  <c r="C815" i="10"/>
  <c r="C816" i="10"/>
  <c r="C817" i="10"/>
  <c r="C818" i="10"/>
  <c r="C819" i="10"/>
  <c r="C820" i="10"/>
  <c r="C821" i="10"/>
  <c r="C822" i="10"/>
  <c r="C823" i="10"/>
  <c r="C824" i="10"/>
  <c r="C825" i="10"/>
  <c r="C826" i="10"/>
  <c r="C827" i="10"/>
  <c r="C828" i="10"/>
  <c r="C829" i="10"/>
  <c r="C830" i="10"/>
  <c r="C831" i="10"/>
  <c r="C832" i="10"/>
  <c r="C833" i="10"/>
  <c r="C834" i="10"/>
  <c r="C835" i="10"/>
  <c r="C836" i="10"/>
  <c r="C837" i="10"/>
  <c r="C838" i="10"/>
  <c r="C839" i="10"/>
  <c r="C840" i="10"/>
  <c r="C841" i="10"/>
  <c r="C842" i="10"/>
  <c r="C843" i="10"/>
  <c r="C844" i="10"/>
  <c r="C845" i="10"/>
  <c r="C846" i="10"/>
  <c r="C847" i="10"/>
  <c r="C848" i="10"/>
  <c r="C849" i="10"/>
  <c r="C850" i="10"/>
  <c r="C851" i="10"/>
  <c r="C852" i="10"/>
  <c r="C853" i="10"/>
  <c r="C854" i="10"/>
  <c r="C855" i="10"/>
  <c r="C856" i="10"/>
  <c r="C857" i="10"/>
  <c r="C858" i="10"/>
  <c r="C859" i="10"/>
  <c r="C860" i="10"/>
  <c r="C861" i="10"/>
  <c r="C862" i="10"/>
  <c r="C863" i="10"/>
  <c r="C864" i="10"/>
  <c r="C865" i="10"/>
  <c r="C866" i="10"/>
  <c r="C867" i="10"/>
  <c r="C868" i="10"/>
  <c r="C869" i="10"/>
  <c r="C870" i="10"/>
  <c r="C871" i="10"/>
  <c r="C872" i="10"/>
  <c r="C873" i="10"/>
  <c r="C874" i="10"/>
  <c r="C875" i="10"/>
  <c r="C876" i="10"/>
  <c r="C877" i="10"/>
  <c r="C878" i="10"/>
  <c r="C879" i="10"/>
  <c r="C880" i="10"/>
  <c r="C881" i="10"/>
  <c r="C882" i="10"/>
  <c r="C883" i="10"/>
  <c r="C884" i="10"/>
  <c r="C885" i="10"/>
  <c r="C886" i="10"/>
  <c r="C887" i="10"/>
  <c r="C888" i="10"/>
  <c r="C889" i="10"/>
  <c r="C890" i="10"/>
  <c r="C891" i="10"/>
  <c r="C892" i="10"/>
  <c r="C893" i="10"/>
  <c r="C894" i="10"/>
  <c r="C895" i="10"/>
  <c r="C896" i="10"/>
  <c r="C897" i="10"/>
  <c r="C898" i="10"/>
  <c r="C899" i="10"/>
  <c r="C900" i="10"/>
  <c r="C901" i="10"/>
  <c r="C902" i="10"/>
  <c r="C903" i="10"/>
  <c r="C904" i="10"/>
  <c r="C905" i="10"/>
  <c r="C906" i="10"/>
  <c r="C907" i="10"/>
  <c r="C908" i="10"/>
  <c r="C909" i="10"/>
  <c r="C910" i="10"/>
  <c r="C911" i="10"/>
  <c r="C912" i="10"/>
  <c r="C913" i="10"/>
  <c r="C914" i="10"/>
  <c r="C915" i="10"/>
  <c r="C916" i="10"/>
  <c r="C917" i="10"/>
  <c r="C918" i="10"/>
  <c r="C919" i="10"/>
  <c r="C920" i="10"/>
  <c r="C921" i="10"/>
  <c r="C922" i="10"/>
  <c r="C923" i="10"/>
  <c r="C924" i="10"/>
  <c r="C925" i="10"/>
  <c r="C926" i="10"/>
  <c r="C927" i="10"/>
  <c r="C928" i="10"/>
  <c r="C929" i="10"/>
  <c r="C930" i="10"/>
  <c r="C931" i="10"/>
  <c r="C932" i="10"/>
  <c r="C933" i="10"/>
  <c r="C934" i="10"/>
  <c r="C935" i="10"/>
  <c r="C936" i="10"/>
  <c r="C937" i="10"/>
  <c r="C938" i="10"/>
  <c r="C939" i="10"/>
  <c r="C940" i="10"/>
  <c r="C941" i="10"/>
  <c r="C942" i="10"/>
  <c r="C943" i="10"/>
  <c r="C944" i="10"/>
  <c r="C945" i="10"/>
  <c r="C946" i="10"/>
  <c r="C947" i="10"/>
  <c r="C948" i="10"/>
  <c r="C949" i="10"/>
  <c r="C950" i="10"/>
  <c r="C951" i="10"/>
  <c r="C952" i="10"/>
  <c r="C953" i="10"/>
  <c r="C954" i="10"/>
  <c r="C955" i="10"/>
  <c r="C956" i="10"/>
  <c r="C957" i="10"/>
  <c r="C958" i="10"/>
  <c r="C959" i="10"/>
  <c r="C960" i="10"/>
  <c r="C961" i="10"/>
  <c r="C962" i="10"/>
  <c r="C963" i="10"/>
  <c r="C964" i="10"/>
  <c r="C965" i="10"/>
  <c r="C966" i="10"/>
  <c r="C967" i="10"/>
  <c r="C968" i="10"/>
  <c r="C2" i="10"/>
  <c r="E685" i="10"/>
  <c r="E693" i="10"/>
  <c r="E701" i="10"/>
  <c r="E709" i="10"/>
  <c r="E749" i="10"/>
  <c r="E757" i="10"/>
  <c r="E765" i="10"/>
  <c r="E773" i="10"/>
  <c r="E813" i="10"/>
  <c r="E821" i="10"/>
  <c r="E829" i="10"/>
  <c r="E837" i="10"/>
  <c r="E877" i="10"/>
  <c r="E885" i="10"/>
  <c r="E893" i="10"/>
  <c r="E901" i="10"/>
  <c r="E941" i="10"/>
  <c r="E949" i="10"/>
  <c r="E957" i="10"/>
  <c r="E965" i="10"/>
  <c r="B969" i="10"/>
  <c r="E621" i="10" s="1"/>
  <c r="E277" i="1"/>
  <c r="E285" i="1"/>
  <c r="E309" i="1"/>
  <c r="E333" i="1"/>
  <c r="E405" i="1"/>
  <c r="E413" i="1"/>
  <c r="E437" i="1"/>
  <c r="E461" i="1"/>
  <c r="E533" i="1"/>
  <c r="E541" i="1"/>
  <c r="E565" i="1"/>
  <c r="E589" i="1"/>
  <c r="B6" i="9"/>
  <c r="E293" i="1" s="1"/>
  <c r="B5" i="9"/>
  <c r="B4" i="9"/>
  <c r="B3" i="9"/>
  <c r="B2" i="9"/>
  <c r="H477" i="8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170" i="8"/>
  <c r="G171" i="8"/>
  <c r="G172" i="8"/>
  <c r="G173" i="8"/>
  <c r="G174" i="8"/>
  <c r="G175" i="8"/>
  <c r="G176" i="8"/>
  <c r="G177" i="8"/>
  <c r="G178" i="8"/>
  <c r="G179" i="8"/>
  <c r="G180" i="8"/>
  <c r="G181" i="8"/>
  <c r="G182" i="8"/>
  <c r="G183" i="8"/>
  <c r="G184" i="8"/>
  <c r="G185" i="8"/>
  <c r="G186" i="8"/>
  <c r="G187" i="8"/>
  <c r="G188" i="8"/>
  <c r="G189" i="8"/>
  <c r="G190" i="8"/>
  <c r="G191" i="8"/>
  <c r="G192" i="8"/>
  <c r="G193" i="8"/>
  <c r="G194" i="8"/>
  <c r="G195" i="8"/>
  <c r="G196" i="8"/>
  <c r="G197" i="8"/>
  <c r="G198" i="8"/>
  <c r="G199" i="8"/>
  <c r="G200" i="8"/>
  <c r="G201" i="8"/>
  <c r="G202" i="8"/>
  <c r="G203" i="8"/>
  <c r="G204" i="8"/>
  <c r="G205" i="8"/>
  <c r="G206" i="8"/>
  <c r="G207" i="8"/>
  <c r="G208" i="8"/>
  <c r="G209" i="8"/>
  <c r="G210" i="8"/>
  <c r="G211" i="8"/>
  <c r="G212" i="8"/>
  <c r="G213" i="8"/>
  <c r="G214" i="8"/>
  <c r="G215" i="8"/>
  <c r="G216" i="8"/>
  <c r="G217" i="8"/>
  <c r="G218" i="8"/>
  <c r="G219" i="8"/>
  <c r="G220" i="8"/>
  <c r="G221" i="8"/>
  <c r="G222" i="8"/>
  <c r="G223" i="8"/>
  <c r="G224" i="8"/>
  <c r="G225" i="8"/>
  <c r="G226" i="8"/>
  <c r="G227" i="8"/>
  <c r="G228" i="8"/>
  <c r="G229" i="8"/>
  <c r="G230" i="8"/>
  <c r="G231" i="8"/>
  <c r="G232" i="8"/>
  <c r="G233" i="8"/>
  <c r="G234" i="8"/>
  <c r="G235" i="8"/>
  <c r="G236" i="8"/>
  <c r="G237" i="8"/>
  <c r="G238" i="8"/>
  <c r="G239" i="8"/>
  <c r="G240" i="8"/>
  <c r="G241" i="8"/>
  <c r="G242" i="8"/>
  <c r="G243" i="8"/>
  <c r="G244" i="8"/>
  <c r="G245" i="8"/>
  <c r="G246" i="8"/>
  <c r="G247" i="8"/>
  <c r="G248" i="8"/>
  <c r="G249" i="8"/>
  <c r="G250" i="8"/>
  <c r="G251" i="8"/>
  <c r="G252" i="8"/>
  <c r="G253" i="8"/>
  <c r="G254" i="8"/>
  <c r="G255" i="8"/>
  <c r="G256" i="8"/>
  <c r="G257" i="8"/>
  <c r="G258" i="8"/>
  <c r="G259" i="8"/>
  <c r="G260" i="8"/>
  <c r="G261" i="8"/>
  <c r="G262" i="8"/>
  <c r="G263" i="8"/>
  <c r="G264" i="8"/>
  <c r="G265" i="8"/>
  <c r="G266" i="8"/>
  <c r="G267" i="8"/>
  <c r="G268" i="8"/>
  <c r="G269" i="8"/>
  <c r="G270" i="8"/>
  <c r="G271" i="8"/>
  <c r="G272" i="8"/>
  <c r="G273" i="8"/>
  <c r="G274" i="8"/>
  <c r="G275" i="8"/>
  <c r="G276" i="8"/>
  <c r="G277" i="8"/>
  <c r="G278" i="8"/>
  <c r="G279" i="8"/>
  <c r="G280" i="8"/>
  <c r="G281" i="8"/>
  <c r="G282" i="8"/>
  <c r="G283" i="8"/>
  <c r="G284" i="8"/>
  <c r="G285" i="8"/>
  <c r="G286" i="8"/>
  <c r="G287" i="8"/>
  <c r="G288" i="8"/>
  <c r="G289" i="8"/>
  <c r="G290" i="8"/>
  <c r="G291" i="8"/>
  <c r="G292" i="8"/>
  <c r="G293" i="8"/>
  <c r="G294" i="8"/>
  <c r="G295" i="8"/>
  <c r="G296" i="8"/>
  <c r="G297" i="8"/>
  <c r="G298" i="8"/>
  <c r="G299" i="8"/>
  <c r="G300" i="8"/>
  <c r="G301" i="8"/>
  <c r="G302" i="8"/>
  <c r="G303" i="8"/>
  <c r="G304" i="8"/>
  <c r="G305" i="8"/>
  <c r="G306" i="8"/>
  <c r="G307" i="8"/>
  <c r="G308" i="8"/>
  <c r="G309" i="8"/>
  <c r="G310" i="8"/>
  <c r="G311" i="8"/>
  <c r="G312" i="8"/>
  <c r="G313" i="8"/>
  <c r="G314" i="8"/>
  <c r="G315" i="8"/>
  <c r="G316" i="8"/>
  <c r="G317" i="8"/>
  <c r="G318" i="8"/>
  <c r="G319" i="8"/>
  <c r="G320" i="8"/>
  <c r="G321" i="8"/>
  <c r="G322" i="8"/>
  <c r="G323" i="8"/>
  <c r="G324" i="8"/>
  <c r="G325" i="8"/>
  <c r="G326" i="8"/>
  <c r="G327" i="8"/>
  <c r="G328" i="8"/>
  <c r="G329" i="8"/>
  <c r="G330" i="8"/>
  <c r="G331" i="8"/>
  <c r="G332" i="8"/>
  <c r="G333" i="8"/>
  <c r="G334" i="8"/>
  <c r="G335" i="8"/>
  <c r="G336" i="8"/>
  <c r="G337" i="8"/>
  <c r="G338" i="8"/>
  <c r="G339" i="8"/>
  <c r="G340" i="8"/>
  <c r="G341" i="8"/>
  <c r="G342" i="8"/>
  <c r="G343" i="8"/>
  <c r="G344" i="8"/>
  <c r="G345" i="8"/>
  <c r="G346" i="8"/>
  <c r="G347" i="8"/>
  <c r="G348" i="8"/>
  <c r="G349" i="8"/>
  <c r="G350" i="8"/>
  <c r="G351" i="8"/>
  <c r="G352" i="8"/>
  <c r="G353" i="8"/>
  <c r="G354" i="8"/>
  <c r="G355" i="8"/>
  <c r="G356" i="8"/>
  <c r="G357" i="8"/>
  <c r="G358" i="8"/>
  <c r="G359" i="8"/>
  <c r="G360" i="8"/>
  <c r="G361" i="8"/>
  <c r="G362" i="8"/>
  <c r="G363" i="8"/>
  <c r="G364" i="8"/>
  <c r="G365" i="8"/>
  <c r="G366" i="8"/>
  <c r="G367" i="8"/>
  <c r="G368" i="8"/>
  <c r="G369" i="8"/>
  <c r="G370" i="8"/>
  <c r="G371" i="8"/>
  <c r="G372" i="8"/>
  <c r="G373" i="8"/>
  <c r="G374" i="8"/>
  <c r="G375" i="8"/>
  <c r="G376" i="8"/>
  <c r="G377" i="8"/>
  <c r="G378" i="8"/>
  <c r="G379" i="8"/>
  <c r="G380" i="8"/>
  <c r="G381" i="8"/>
  <c r="G382" i="8"/>
  <c r="G383" i="8"/>
  <c r="G384" i="8"/>
  <c r="G385" i="8"/>
  <c r="G386" i="8"/>
  <c r="G387" i="8"/>
  <c r="G388" i="8"/>
  <c r="G389" i="8"/>
  <c r="G390" i="8"/>
  <c r="G391" i="8"/>
  <c r="G392" i="8"/>
  <c r="G393" i="8"/>
  <c r="G394" i="8"/>
  <c r="G395" i="8"/>
  <c r="G396" i="8"/>
  <c r="G397" i="8"/>
  <c r="G398" i="8"/>
  <c r="G399" i="8"/>
  <c r="G400" i="8"/>
  <c r="G401" i="8"/>
  <c r="G402" i="8"/>
  <c r="G403" i="8"/>
  <c r="G404" i="8"/>
  <c r="G405" i="8"/>
  <c r="G406" i="8"/>
  <c r="G407" i="8"/>
  <c r="G408" i="8"/>
  <c r="G409" i="8"/>
  <c r="G410" i="8"/>
  <c r="G411" i="8"/>
  <c r="G412" i="8"/>
  <c r="G413" i="8"/>
  <c r="G414" i="8"/>
  <c r="G415" i="8"/>
  <c r="G416" i="8"/>
  <c r="G417" i="8"/>
  <c r="G418" i="8"/>
  <c r="G419" i="8"/>
  <c r="G420" i="8"/>
  <c r="G421" i="8"/>
  <c r="G422" i="8"/>
  <c r="G423" i="8"/>
  <c r="G424" i="8"/>
  <c r="G425" i="8"/>
  <c r="G426" i="8"/>
  <c r="G427" i="8"/>
  <c r="G428" i="8"/>
  <c r="G429" i="8"/>
  <c r="G430" i="8"/>
  <c r="G431" i="8"/>
  <c r="G432" i="8"/>
  <c r="G433" i="8"/>
  <c r="G434" i="8"/>
  <c r="G435" i="8"/>
  <c r="G436" i="8"/>
  <c r="G437" i="8"/>
  <c r="G438" i="8"/>
  <c r="G439" i="8"/>
  <c r="G440" i="8"/>
  <c r="G441" i="8"/>
  <c r="G442" i="8"/>
  <c r="G443" i="8"/>
  <c r="G444" i="8"/>
  <c r="G445" i="8"/>
  <c r="G446" i="8"/>
  <c r="G447" i="8"/>
  <c r="G448" i="8"/>
  <c r="G449" i="8"/>
  <c r="G450" i="8"/>
  <c r="G451" i="8"/>
  <c r="G452" i="8"/>
  <c r="G453" i="8"/>
  <c r="G454" i="8"/>
  <c r="G455" i="8"/>
  <c r="G456" i="8"/>
  <c r="G457" i="8"/>
  <c r="G458" i="8"/>
  <c r="G459" i="8"/>
  <c r="G460" i="8"/>
  <c r="G461" i="8"/>
  <c r="G462" i="8"/>
  <c r="G463" i="8"/>
  <c r="G464" i="8"/>
  <c r="G465" i="8"/>
  <c r="G466" i="8"/>
  <c r="G467" i="8"/>
  <c r="G468" i="8"/>
  <c r="G469" i="8"/>
  <c r="G470" i="8"/>
  <c r="G471" i="8"/>
  <c r="G472" i="8"/>
  <c r="G473" i="8"/>
  <c r="G474" i="8"/>
  <c r="G475" i="8"/>
  <c r="G476" i="8"/>
  <c r="G477" i="8"/>
  <c r="G478" i="8"/>
  <c r="G479" i="8"/>
  <c r="G480" i="8"/>
  <c r="G481" i="8"/>
  <c r="G482" i="8"/>
  <c r="G483" i="8"/>
  <c r="G484" i="8"/>
  <c r="G485" i="8"/>
  <c r="G486" i="8"/>
  <c r="G487" i="8"/>
  <c r="G488" i="8"/>
  <c r="G489" i="8"/>
  <c r="G490" i="8"/>
  <c r="G491" i="8"/>
  <c r="G492" i="8"/>
  <c r="G493" i="8"/>
  <c r="G494" i="8"/>
  <c r="G495" i="8"/>
  <c r="G496" i="8"/>
  <c r="G497" i="8"/>
  <c r="G498" i="8"/>
  <c r="G499" i="8"/>
  <c r="G500" i="8"/>
  <c r="G501" i="8"/>
  <c r="G502" i="8"/>
  <c r="G503" i="8"/>
  <c r="G504" i="8"/>
  <c r="G505" i="8"/>
  <c r="G506" i="8"/>
  <c r="G507" i="8"/>
  <c r="G508" i="8"/>
  <c r="G509" i="8"/>
  <c r="G510" i="8"/>
  <c r="G511" i="8"/>
  <c r="G512" i="8"/>
  <c r="G513" i="8"/>
  <c r="G514" i="8"/>
  <c r="G515" i="8"/>
  <c r="G516" i="8"/>
  <c r="G517" i="8"/>
  <c r="G518" i="8"/>
  <c r="G519" i="8"/>
  <c r="G520" i="8"/>
  <c r="G521" i="8"/>
  <c r="G522" i="8"/>
  <c r="G523" i="8"/>
  <c r="G524" i="8"/>
  <c r="G525" i="8"/>
  <c r="G526" i="8"/>
  <c r="G527" i="8"/>
  <c r="G528" i="8"/>
  <c r="G529" i="8"/>
  <c r="G530" i="8"/>
  <c r="G531" i="8"/>
  <c r="G532" i="8"/>
  <c r="G533" i="8"/>
  <c r="G534" i="8"/>
  <c r="G535" i="8"/>
  <c r="G536" i="8"/>
  <c r="G537" i="8"/>
  <c r="G538" i="8"/>
  <c r="G539" i="8"/>
  <c r="G540" i="8"/>
  <c r="G541" i="8"/>
  <c r="G542" i="8"/>
  <c r="G543" i="8"/>
  <c r="G544" i="8"/>
  <c r="G545" i="8"/>
  <c r="G546" i="8"/>
  <c r="G547" i="8"/>
  <c r="G548" i="8"/>
  <c r="G549" i="8"/>
  <c r="G550" i="8"/>
  <c r="G551" i="8"/>
  <c r="G552" i="8"/>
  <c r="G553" i="8"/>
  <c r="G554" i="8"/>
  <c r="G555" i="8"/>
  <c r="G556" i="8"/>
  <c r="G557" i="8"/>
  <c r="G558" i="8"/>
  <c r="G559" i="8"/>
  <c r="G560" i="8"/>
  <c r="G561" i="8"/>
  <c r="G562" i="8"/>
  <c r="G563" i="8"/>
  <c r="G564" i="8"/>
  <c r="G565" i="8"/>
  <c r="G566" i="8"/>
  <c r="G567" i="8"/>
  <c r="G568" i="8"/>
  <c r="G569" i="8"/>
  <c r="G570" i="8"/>
  <c r="G571" i="8"/>
  <c r="G572" i="8"/>
  <c r="G573" i="8"/>
  <c r="G574" i="8"/>
  <c r="G575" i="8"/>
  <c r="G576" i="8"/>
  <c r="G577" i="8"/>
  <c r="G578" i="8"/>
  <c r="G579" i="8"/>
  <c r="G580" i="8"/>
  <c r="G581" i="8"/>
  <c r="G582" i="8"/>
  <c r="G583" i="8"/>
  <c r="G584" i="8"/>
  <c r="G585" i="8"/>
  <c r="G586" i="8"/>
  <c r="G587" i="8"/>
  <c r="G588" i="8"/>
  <c r="G589" i="8"/>
  <c r="G590" i="8"/>
  <c r="G591" i="8"/>
  <c r="G592" i="8"/>
  <c r="G593" i="8"/>
  <c r="G594" i="8"/>
  <c r="G595" i="8"/>
  <c r="G596" i="8"/>
  <c r="G597" i="8"/>
  <c r="G598" i="8"/>
  <c r="G599" i="8"/>
  <c r="G600" i="8"/>
  <c r="G601" i="8"/>
  <c r="G602" i="8"/>
  <c r="G603" i="8"/>
  <c r="G604" i="8"/>
  <c r="G605" i="8"/>
  <c r="G606" i="8"/>
  <c r="G607" i="8"/>
  <c r="G608" i="8"/>
  <c r="G609" i="8"/>
  <c r="G610" i="8"/>
  <c r="G611" i="8"/>
  <c r="G612" i="8"/>
  <c r="G613" i="8"/>
  <c r="G614" i="8"/>
  <c r="G615" i="8"/>
  <c r="G616" i="8"/>
  <c r="G617" i="8"/>
  <c r="G618" i="8"/>
  <c r="G619" i="8"/>
  <c r="G620" i="8"/>
  <c r="G621" i="8"/>
  <c r="G622" i="8"/>
  <c r="G623" i="8"/>
  <c r="G624" i="8"/>
  <c r="G625" i="8"/>
  <c r="G626" i="8"/>
  <c r="G627" i="8"/>
  <c r="G628" i="8"/>
  <c r="G629" i="8"/>
  <c r="G2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237" i="8"/>
  <c r="C238" i="8"/>
  <c r="C239" i="8"/>
  <c r="C240" i="8"/>
  <c r="C241" i="8"/>
  <c r="C242" i="8"/>
  <c r="C243" i="8"/>
  <c r="C244" i="8"/>
  <c r="C245" i="8"/>
  <c r="C246" i="8"/>
  <c r="C247" i="8"/>
  <c r="C248" i="8"/>
  <c r="C249" i="8"/>
  <c r="C250" i="8"/>
  <c r="C251" i="8"/>
  <c r="C252" i="8"/>
  <c r="C253" i="8"/>
  <c r="C254" i="8"/>
  <c r="C255" i="8"/>
  <c r="C256" i="8"/>
  <c r="C257" i="8"/>
  <c r="C258" i="8"/>
  <c r="C259" i="8"/>
  <c r="C260" i="8"/>
  <c r="C261" i="8"/>
  <c r="C262" i="8"/>
  <c r="C263" i="8"/>
  <c r="C264" i="8"/>
  <c r="C265" i="8"/>
  <c r="C266" i="8"/>
  <c r="C267" i="8"/>
  <c r="C268" i="8"/>
  <c r="C269" i="8"/>
  <c r="C270" i="8"/>
  <c r="C271" i="8"/>
  <c r="C272" i="8"/>
  <c r="C273" i="8"/>
  <c r="C274" i="8"/>
  <c r="C275" i="8"/>
  <c r="C276" i="8"/>
  <c r="C277" i="8"/>
  <c r="C278" i="8"/>
  <c r="C279" i="8"/>
  <c r="C280" i="8"/>
  <c r="C281" i="8"/>
  <c r="C282" i="8"/>
  <c r="C283" i="8"/>
  <c r="C284" i="8"/>
  <c r="C285" i="8"/>
  <c r="C286" i="8"/>
  <c r="C287" i="8"/>
  <c r="C288" i="8"/>
  <c r="C289" i="8"/>
  <c r="C290" i="8"/>
  <c r="C291" i="8"/>
  <c r="C292" i="8"/>
  <c r="C293" i="8"/>
  <c r="C294" i="8"/>
  <c r="C295" i="8"/>
  <c r="C296" i="8"/>
  <c r="C297" i="8"/>
  <c r="C298" i="8"/>
  <c r="C299" i="8"/>
  <c r="C300" i="8"/>
  <c r="C301" i="8"/>
  <c r="C302" i="8"/>
  <c r="C303" i="8"/>
  <c r="C304" i="8"/>
  <c r="C305" i="8"/>
  <c r="C306" i="8"/>
  <c r="C307" i="8"/>
  <c r="C308" i="8"/>
  <c r="C309" i="8"/>
  <c r="C310" i="8"/>
  <c r="C311" i="8"/>
  <c r="C312" i="8"/>
  <c r="C313" i="8"/>
  <c r="C314" i="8"/>
  <c r="C315" i="8"/>
  <c r="C316" i="8"/>
  <c r="C317" i="8"/>
  <c r="C318" i="8"/>
  <c r="C319" i="8"/>
  <c r="C320" i="8"/>
  <c r="C321" i="8"/>
  <c r="C322" i="8"/>
  <c r="C323" i="8"/>
  <c r="C324" i="8"/>
  <c r="C325" i="8"/>
  <c r="C326" i="8"/>
  <c r="C327" i="8"/>
  <c r="C328" i="8"/>
  <c r="C329" i="8"/>
  <c r="C330" i="8"/>
  <c r="C331" i="8"/>
  <c r="C332" i="8"/>
  <c r="C333" i="8"/>
  <c r="C334" i="8"/>
  <c r="C335" i="8"/>
  <c r="C336" i="8"/>
  <c r="C337" i="8"/>
  <c r="C338" i="8"/>
  <c r="C339" i="8"/>
  <c r="C340" i="8"/>
  <c r="C341" i="8"/>
  <c r="C342" i="8"/>
  <c r="C343" i="8"/>
  <c r="C344" i="8"/>
  <c r="C345" i="8"/>
  <c r="C346" i="8"/>
  <c r="C347" i="8"/>
  <c r="C348" i="8"/>
  <c r="C349" i="8"/>
  <c r="C350" i="8"/>
  <c r="C351" i="8"/>
  <c r="C352" i="8"/>
  <c r="C353" i="8"/>
  <c r="C354" i="8"/>
  <c r="C355" i="8"/>
  <c r="C356" i="8"/>
  <c r="C357" i="8"/>
  <c r="C358" i="8"/>
  <c r="C359" i="8"/>
  <c r="C360" i="8"/>
  <c r="C361" i="8"/>
  <c r="C362" i="8"/>
  <c r="C363" i="8"/>
  <c r="C364" i="8"/>
  <c r="C365" i="8"/>
  <c r="C366" i="8"/>
  <c r="C367" i="8"/>
  <c r="C368" i="8"/>
  <c r="C369" i="8"/>
  <c r="C370" i="8"/>
  <c r="C371" i="8"/>
  <c r="C372" i="8"/>
  <c r="C373" i="8"/>
  <c r="C374" i="8"/>
  <c r="C375" i="8"/>
  <c r="C376" i="8"/>
  <c r="C377" i="8"/>
  <c r="C378" i="8"/>
  <c r="C379" i="8"/>
  <c r="C380" i="8"/>
  <c r="C381" i="8"/>
  <c r="C382" i="8"/>
  <c r="C383" i="8"/>
  <c r="C384" i="8"/>
  <c r="C385" i="8"/>
  <c r="C386" i="8"/>
  <c r="C387" i="8"/>
  <c r="C388" i="8"/>
  <c r="C389" i="8"/>
  <c r="C390" i="8"/>
  <c r="C391" i="8"/>
  <c r="C392" i="8"/>
  <c r="C393" i="8"/>
  <c r="C394" i="8"/>
  <c r="C395" i="8"/>
  <c r="C396" i="8"/>
  <c r="C397" i="8"/>
  <c r="C398" i="8"/>
  <c r="C399" i="8"/>
  <c r="C400" i="8"/>
  <c r="C401" i="8"/>
  <c r="C402" i="8"/>
  <c r="C403" i="8"/>
  <c r="C404" i="8"/>
  <c r="C405" i="8"/>
  <c r="C406" i="8"/>
  <c r="C407" i="8"/>
  <c r="C408" i="8"/>
  <c r="C409" i="8"/>
  <c r="C410" i="8"/>
  <c r="C411" i="8"/>
  <c r="C412" i="8"/>
  <c r="C413" i="8"/>
  <c r="C414" i="8"/>
  <c r="C415" i="8"/>
  <c r="C416" i="8"/>
  <c r="C417" i="8"/>
  <c r="C418" i="8"/>
  <c r="C419" i="8"/>
  <c r="C420" i="8"/>
  <c r="C421" i="8"/>
  <c r="C422" i="8"/>
  <c r="C423" i="8"/>
  <c r="C424" i="8"/>
  <c r="C425" i="8"/>
  <c r="C426" i="8"/>
  <c r="C427" i="8"/>
  <c r="C428" i="8"/>
  <c r="C429" i="8"/>
  <c r="C430" i="8"/>
  <c r="C431" i="8"/>
  <c r="C432" i="8"/>
  <c r="C433" i="8"/>
  <c r="C434" i="8"/>
  <c r="C435" i="8"/>
  <c r="C436" i="8"/>
  <c r="C437" i="8"/>
  <c r="C438" i="8"/>
  <c r="C439" i="8"/>
  <c r="C440" i="8"/>
  <c r="C441" i="8"/>
  <c r="C442" i="8"/>
  <c r="C443" i="8"/>
  <c r="C444" i="8"/>
  <c r="C445" i="8"/>
  <c r="C446" i="8"/>
  <c r="C447" i="8"/>
  <c r="C448" i="8"/>
  <c r="C449" i="8"/>
  <c r="C450" i="8"/>
  <c r="C451" i="8"/>
  <c r="C452" i="8"/>
  <c r="C453" i="8"/>
  <c r="C454" i="8"/>
  <c r="C455" i="8"/>
  <c r="C456" i="8"/>
  <c r="C457" i="8"/>
  <c r="C458" i="8"/>
  <c r="C459" i="8"/>
  <c r="C460" i="8"/>
  <c r="C461" i="8"/>
  <c r="C462" i="8"/>
  <c r="C463" i="8"/>
  <c r="C464" i="8"/>
  <c r="C465" i="8"/>
  <c r="C466" i="8"/>
  <c r="C467" i="8"/>
  <c r="C468" i="8"/>
  <c r="C469" i="8"/>
  <c r="C470" i="8"/>
  <c r="C471" i="8"/>
  <c r="C472" i="8"/>
  <c r="C473" i="8"/>
  <c r="C474" i="8"/>
  <c r="C475" i="8"/>
  <c r="C476" i="8"/>
  <c r="C477" i="8"/>
  <c r="C478" i="8"/>
  <c r="C479" i="8"/>
  <c r="C480" i="8"/>
  <c r="C481" i="8"/>
  <c r="C482" i="8"/>
  <c r="C483" i="8"/>
  <c r="C484" i="8"/>
  <c r="C485" i="8"/>
  <c r="C486" i="8"/>
  <c r="C487" i="8"/>
  <c r="C488" i="8"/>
  <c r="C489" i="8"/>
  <c r="C490" i="8"/>
  <c r="C491" i="8"/>
  <c r="C492" i="8"/>
  <c r="C493" i="8"/>
  <c r="C494" i="8"/>
  <c r="C495" i="8"/>
  <c r="C496" i="8"/>
  <c r="C497" i="8"/>
  <c r="C498" i="8"/>
  <c r="C499" i="8"/>
  <c r="C500" i="8"/>
  <c r="C501" i="8"/>
  <c r="C502" i="8"/>
  <c r="C503" i="8"/>
  <c r="C504" i="8"/>
  <c r="C505" i="8"/>
  <c r="C506" i="8"/>
  <c r="C507" i="8"/>
  <c r="C508" i="8"/>
  <c r="C509" i="8"/>
  <c r="C510" i="8"/>
  <c r="C511" i="8"/>
  <c r="C512" i="8"/>
  <c r="C513" i="8"/>
  <c r="C514" i="8"/>
  <c r="C515" i="8"/>
  <c r="C516" i="8"/>
  <c r="C517" i="8"/>
  <c r="C518" i="8"/>
  <c r="C519" i="8"/>
  <c r="C520" i="8"/>
  <c r="C521" i="8"/>
  <c r="C522" i="8"/>
  <c r="C523" i="8"/>
  <c r="C524" i="8"/>
  <c r="C525" i="8"/>
  <c r="C526" i="8"/>
  <c r="C527" i="8"/>
  <c r="C528" i="8"/>
  <c r="C529" i="8"/>
  <c r="C530" i="8"/>
  <c r="C531" i="8"/>
  <c r="C532" i="8"/>
  <c r="C533" i="8"/>
  <c r="C534" i="8"/>
  <c r="C535" i="8"/>
  <c r="C536" i="8"/>
  <c r="C537" i="8"/>
  <c r="C538" i="8"/>
  <c r="C539" i="8"/>
  <c r="C540" i="8"/>
  <c r="C541" i="8"/>
  <c r="C542" i="8"/>
  <c r="C543" i="8"/>
  <c r="C544" i="8"/>
  <c r="C545" i="8"/>
  <c r="C546" i="8"/>
  <c r="C547" i="8"/>
  <c r="C548" i="8"/>
  <c r="C549" i="8"/>
  <c r="C550" i="8"/>
  <c r="C551" i="8"/>
  <c r="C552" i="8"/>
  <c r="C553" i="8"/>
  <c r="C554" i="8"/>
  <c r="C555" i="8"/>
  <c r="C556" i="8"/>
  <c r="C557" i="8"/>
  <c r="C558" i="8"/>
  <c r="C559" i="8"/>
  <c r="C560" i="8"/>
  <c r="C561" i="8"/>
  <c r="C562" i="8"/>
  <c r="C563" i="8"/>
  <c r="C564" i="8"/>
  <c r="C565" i="8"/>
  <c r="C566" i="8"/>
  <c r="C567" i="8"/>
  <c r="C568" i="8"/>
  <c r="C569" i="8"/>
  <c r="C570" i="8"/>
  <c r="C571" i="8"/>
  <c r="C572" i="8"/>
  <c r="C573" i="8"/>
  <c r="C574" i="8"/>
  <c r="C575" i="8"/>
  <c r="C576" i="8"/>
  <c r="C577" i="8"/>
  <c r="C578" i="8"/>
  <c r="C579" i="8"/>
  <c r="C580" i="8"/>
  <c r="C581" i="8"/>
  <c r="C582" i="8"/>
  <c r="C583" i="8"/>
  <c r="C584" i="8"/>
  <c r="C585" i="8"/>
  <c r="C586" i="8"/>
  <c r="C587" i="8"/>
  <c r="C588" i="8"/>
  <c r="C589" i="8"/>
  <c r="C590" i="8"/>
  <c r="C591" i="8"/>
  <c r="C592" i="8"/>
  <c r="C593" i="8"/>
  <c r="C594" i="8"/>
  <c r="C595" i="8"/>
  <c r="C596" i="8"/>
  <c r="C597" i="8"/>
  <c r="C598" i="8"/>
  <c r="C599" i="8"/>
  <c r="C600" i="8"/>
  <c r="C601" i="8"/>
  <c r="C602" i="8"/>
  <c r="C603" i="8"/>
  <c r="C604" i="8"/>
  <c r="C605" i="8"/>
  <c r="C606" i="8"/>
  <c r="C607" i="8"/>
  <c r="C608" i="8"/>
  <c r="C609" i="8"/>
  <c r="C610" i="8"/>
  <c r="C611" i="8"/>
  <c r="C612" i="8"/>
  <c r="C613" i="8"/>
  <c r="C614" i="8"/>
  <c r="C615" i="8"/>
  <c r="C616" i="8"/>
  <c r="C617" i="8"/>
  <c r="C618" i="8"/>
  <c r="C619" i="8"/>
  <c r="C620" i="8"/>
  <c r="C621" i="8"/>
  <c r="C622" i="8"/>
  <c r="C623" i="8"/>
  <c r="C624" i="8"/>
  <c r="C625" i="8"/>
  <c r="C626" i="8"/>
  <c r="C627" i="8"/>
  <c r="C628" i="8"/>
  <c r="C629" i="8"/>
  <c r="C2" i="8"/>
  <c r="C57" i="7"/>
  <c r="C58" i="7"/>
  <c r="C59" i="7"/>
  <c r="C60" i="7"/>
  <c r="C61" i="7"/>
  <c r="C62" i="7"/>
  <c r="C63" i="7"/>
  <c r="C64" i="7"/>
  <c r="C65" i="7"/>
  <c r="C66" i="7"/>
  <c r="C67" i="7"/>
  <c r="C2" i="7"/>
  <c r="C3" i="7"/>
  <c r="C68" i="7"/>
  <c r="C69" i="7"/>
  <c r="C70" i="7"/>
  <c r="C71" i="7"/>
  <c r="C72" i="7"/>
  <c r="C73" i="7"/>
  <c r="C74" i="7"/>
  <c r="C4" i="7"/>
  <c r="C75" i="7"/>
  <c r="C76" i="7"/>
  <c r="C77" i="7"/>
  <c r="C5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6" i="7"/>
  <c r="C7" i="7"/>
  <c r="C8" i="7"/>
  <c r="C9" i="7"/>
  <c r="C93" i="7"/>
  <c r="C94" i="7"/>
  <c r="C95" i="7"/>
  <c r="C96" i="7"/>
  <c r="C97" i="7"/>
  <c r="C98" i="7"/>
  <c r="C99" i="7"/>
  <c r="C100" i="7"/>
  <c r="C101" i="7"/>
  <c r="C10" i="7"/>
  <c r="C102" i="7"/>
  <c r="C11" i="7"/>
  <c r="C12" i="7"/>
  <c r="C103" i="7"/>
  <c r="C1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4" i="7"/>
  <c r="C123" i="7"/>
  <c r="C124" i="7"/>
  <c r="C125" i="7"/>
  <c r="C126" i="7"/>
  <c r="C127" i="7"/>
  <c r="C15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" i="7"/>
  <c r="C166" i="7"/>
  <c r="C167" i="7"/>
  <c r="C168" i="7"/>
  <c r="C169" i="7"/>
  <c r="C170" i="7"/>
  <c r="C17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8" i="7"/>
  <c r="C193" i="7"/>
  <c r="C19" i="7"/>
  <c r="C20" i="7"/>
  <c r="C194" i="7"/>
  <c r="C195" i="7"/>
  <c r="C196" i="7"/>
  <c r="C21" i="7"/>
  <c r="C197" i="7"/>
  <c r="C198" i="7"/>
  <c r="C199" i="7"/>
  <c r="C200" i="7"/>
  <c r="C201" i="7"/>
  <c r="C202" i="7"/>
  <c r="C203" i="7"/>
  <c r="C204" i="7"/>
  <c r="C22" i="7"/>
  <c r="C23" i="7"/>
  <c r="C205" i="7"/>
  <c r="C24" i="7"/>
  <c r="C206" i="7"/>
  <c r="C207" i="7"/>
  <c r="C208" i="7"/>
  <c r="C209" i="7"/>
  <c r="C210" i="7"/>
  <c r="C211" i="7"/>
  <c r="C212" i="7"/>
  <c r="C213" i="7"/>
  <c r="C214" i="7"/>
  <c r="C215" i="7"/>
  <c r="C216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C229" i="7"/>
  <c r="C230" i="7"/>
  <c r="C231" i="7"/>
  <c r="C232" i="7"/>
  <c r="C233" i="7"/>
  <c r="C234" i="7"/>
  <c r="C235" i="7"/>
  <c r="C236" i="7"/>
  <c r="C237" i="7"/>
  <c r="C238" i="7"/>
  <c r="C239" i="7"/>
  <c r="C240" i="7"/>
  <c r="C241" i="7"/>
  <c r="C242" i="7"/>
  <c r="C243" i="7"/>
  <c r="C244" i="7"/>
  <c r="C25" i="7"/>
  <c r="C245" i="7"/>
  <c r="C246" i="7"/>
  <c r="C247" i="7"/>
  <c r="C248" i="7"/>
  <c r="C249" i="7"/>
  <c r="C250" i="7"/>
  <c r="C251" i="7"/>
  <c r="C252" i="7"/>
  <c r="C253" i="7"/>
  <c r="C254" i="7"/>
  <c r="C255" i="7"/>
  <c r="C256" i="7"/>
  <c r="C257" i="7"/>
  <c r="C258" i="7"/>
  <c r="C26" i="7"/>
  <c r="C259" i="7"/>
  <c r="C260" i="7"/>
  <c r="C261" i="7"/>
  <c r="C262" i="7"/>
  <c r="C263" i="7"/>
  <c r="C264" i="7"/>
  <c r="C265" i="7"/>
  <c r="C266" i="7"/>
  <c r="C267" i="7"/>
  <c r="C268" i="7"/>
  <c r="C269" i="7"/>
  <c r="C270" i="7"/>
  <c r="C27" i="7"/>
  <c r="C271" i="7"/>
  <c r="C272" i="7"/>
  <c r="C273" i="7"/>
  <c r="C274" i="7"/>
  <c r="C275" i="7"/>
  <c r="C276" i="7"/>
  <c r="C277" i="7"/>
  <c r="C28" i="7"/>
  <c r="C278" i="7"/>
  <c r="C29" i="7"/>
  <c r="C279" i="7"/>
  <c r="C280" i="7"/>
  <c r="C30" i="7"/>
  <c r="C281" i="7"/>
  <c r="C282" i="7"/>
  <c r="C31" i="7"/>
  <c r="C32" i="7"/>
  <c r="C283" i="7"/>
  <c r="C284" i="7"/>
  <c r="C285" i="7"/>
  <c r="C286" i="7"/>
  <c r="C287" i="7"/>
  <c r="C288" i="7"/>
  <c r="C289" i="7"/>
  <c r="C290" i="7"/>
  <c r="C291" i="7"/>
  <c r="C292" i="7"/>
  <c r="C293" i="7"/>
  <c r="C294" i="7"/>
  <c r="C295" i="7"/>
  <c r="C296" i="7"/>
  <c r="C297" i="7"/>
  <c r="C298" i="7"/>
  <c r="C299" i="7"/>
  <c r="C300" i="7"/>
  <c r="C301" i="7"/>
  <c r="C33" i="7"/>
  <c r="C302" i="7"/>
  <c r="C303" i="7"/>
  <c r="C304" i="7"/>
  <c r="C305" i="7"/>
  <c r="C306" i="7"/>
  <c r="C307" i="7"/>
  <c r="C308" i="7"/>
  <c r="C309" i="7"/>
  <c r="C310" i="7"/>
  <c r="C311" i="7"/>
  <c r="C312" i="7"/>
  <c r="C313" i="7"/>
  <c r="C314" i="7"/>
  <c r="C315" i="7"/>
  <c r="C316" i="7"/>
  <c r="C317" i="7"/>
  <c r="C318" i="7"/>
  <c r="C319" i="7"/>
  <c r="C320" i="7"/>
  <c r="C321" i="7"/>
  <c r="C322" i="7"/>
  <c r="C323" i="7"/>
  <c r="C324" i="7"/>
  <c r="C325" i="7"/>
  <c r="C326" i="7"/>
  <c r="C327" i="7"/>
  <c r="C328" i="7"/>
  <c r="C329" i="7"/>
  <c r="C330" i="7"/>
  <c r="C331" i="7"/>
  <c r="C34" i="7"/>
  <c r="C332" i="7"/>
  <c r="C35" i="7"/>
  <c r="C333" i="7"/>
  <c r="C36" i="7"/>
  <c r="C334" i="7"/>
  <c r="C335" i="7"/>
  <c r="C336" i="7"/>
  <c r="C337" i="7"/>
  <c r="C338" i="7"/>
  <c r="C339" i="7"/>
  <c r="C340" i="7"/>
  <c r="C341" i="7"/>
  <c r="C342" i="7"/>
  <c r="C343" i="7"/>
  <c r="C344" i="7"/>
  <c r="C345" i="7"/>
  <c r="C346" i="7"/>
  <c r="C347" i="7"/>
  <c r="C348" i="7"/>
  <c r="C349" i="7"/>
  <c r="C350" i="7"/>
  <c r="C351" i="7"/>
  <c r="C352" i="7"/>
  <c r="C353" i="7"/>
  <c r="C354" i="7"/>
  <c r="C355" i="7"/>
  <c r="C356" i="7"/>
  <c r="C357" i="7"/>
  <c r="C358" i="7"/>
  <c r="C359" i="7"/>
  <c r="C360" i="7"/>
  <c r="C361" i="7"/>
  <c r="C362" i="7"/>
  <c r="C363" i="7"/>
  <c r="C37" i="7"/>
  <c r="C364" i="7"/>
  <c r="C365" i="7"/>
  <c r="C366" i="7"/>
  <c r="C367" i="7"/>
  <c r="C368" i="7"/>
  <c r="C369" i="7"/>
  <c r="C370" i="7"/>
  <c r="C371" i="7"/>
  <c r="C372" i="7"/>
  <c r="C373" i="7"/>
  <c r="C374" i="7"/>
  <c r="C375" i="7"/>
  <c r="C376" i="7"/>
  <c r="C377" i="7"/>
  <c r="C378" i="7"/>
  <c r="C379" i="7"/>
  <c r="C380" i="7"/>
  <c r="C381" i="7"/>
  <c r="C382" i="7"/>
  <c r="C383" i="7"/>
  <c r="C384" i="7"/>
  <c r="C385" i="7"/>
  <c r="C386" i="7"/>
  <c r="C387" i="7"/>
  <c r="C388" i="7"/>
  <c r="C389" i="7"/>
  <c r="C390" i="7"/>
  <c r="C391" i="7"/>
  <c r="C392" i="7"/>
  <c r="C393" i="7"/>
  <c r="C394" i="7"/>
  <c r="C38" i="7"/>
  <c r="C395" i="7"/>
  <c r="C396" i="7"/>
  <c r="C397" i="7"/>
  <c r="C398" i="7"/>
  <c r="C399" i="7"/>
  <c r="C400" i="7"/>
  <c r="C401" i="7"/>
  <c r="C402" i="7"/>
  <c r="C403" i="7"/>
  <c r="C404" i="7"/>
  <c r="C405" i="7"/>
  <c r="C406" i="7"/>
  <c r="C407" i="7"/>
  <c r="C408" i="7"/>
  <c r="C409" i="7"/>
  <c r="C410" i="7"/>
  <c r="C411" i="7"/>
  <c r="C412" i="7"/>
  <c r="C413" i="7"/>
  <c r="C414" i="7"/>
  <c r="C415" i="7"/>
  <c r="C416" i="7"/>
  <c r="C417" i="7"/>
  <c r="C418" i="7"/>
  <c r="C419" i="7"/>
  <c r="C420" i="7"/>
  <c r="C421" i="7"/>
  <c r="C422" i="7"/>
  <c r="C423" i="7"/>
  <c r="C424" i="7"/>
  <c r="C425" i="7"/>
  <c r="C426" i="7"/>
  <c r="C427" i="7"/>
  <c r="C428" i="7"/>
  <c r="C429" i="7"/>
  <c r="C430" i="7"/>
  <c r="C431" i="7"/>
  <c r="C432" i="7"/>
  <c r="C433" i="7"/>
  <c r="C434" i="7"/>
  <c r="C435" i="7"/>
  <c r="C436" i="7"/>
  <c r="C437" i="7"/>
  <c r="C39" i="7"/>
  <c r="C40" i="7"/>
  <c r="C438" i="7"/>
  <c r="C439" i="7"/>
  <c r="C440" i="7"/>
  <c r="C441" i="7"/>
  <c r="C442" i="7"/>
  <c r="C443" i="7"/>
  <c r="C444" i="7"/>
  <c r="C445" i="7"/>
  <c r="C446" i="7"/>
  <c r="C447" i="7"/>
  <c r="C448" i="7"/>
  <c r="C449" i="7"/>
  <c r="C41" i="7"/>
  <c r="C42" i="7"/>
  <c r="C450" i="7"/>
  <c r="C451" i="7"/>
  <c r="C452" i="7"/>
  <c r="C453" i="7"/>
  <c r="C454" i="7"/>
  <c r="C455" i="7"/>
  <c r="C456" i="7"/>
  <c r="C457" i="7"/>
  <c r="C458" i="7"/>
  <c r="C459" i="7"/>
  <c r="C460" i="7"/>
  <c r="C461" i="7"/>
  <c r="C462" i="7"/>
  <c r="C463" i="7"/>
  <c r="C464" i="7"/>
  <c r="C465" i="7"/>
  <c r="C466" i="7"/>
  <c r="C467" i="7"/>
  <c r="C468" i="7"/>
  <c r="C469" i="7"/>
  <c r="C470" i="7"/>
  <c r="C471" i="7"/>
  <c r="C472" i="7"/>
  <c r="C473" i="7"/>
  <c r="C474" i="7"/>
  <c r="C475" i="7"/>
  <c r="C476" i="7"/>
  <c r="C477" i="7"/>
  <c r="C478" i="7"/>
  <c r="C479" i="7"/>
  <c r="C480" i="7"/>
  <c r="C481" i="7"/>
  <c r="C482" i="7"/>
  <c r="C483" i="7"/>
  <c r="C484" i="7"/>
  <c r="C485" i="7"/>
  <c r="C486" i="7"/>
  <c r="C487" i="7"/>
  <c r="C488" i="7"/>
  <c r="C489" i="7"/>
  <c r="C43" i="7"/>
  <c r="C490" i="7"/>
  <c r="C491" i="7"/>
  <c r="C44" i="7"/>
  <c r="C492" i="7"/>
  <c r="C493" i="7"/>
  <c r="C494" i="7"/>
  <c r="C495" i="7"/>
  <c r="C496" i="7"/>
  <c r="C45" i="7"/>
  <c r="C497" i="7"/>
  <c r="C46" i="7"/>
  <c r="C47" i="7"/>
  <c r="C498" i="7"/>
  <c r="C499" i="7"/>
  <c r="C500" i="7"/>
  <c r="C501" i="7"/>
  <c r="C502" i="7"/>
  <c r="C503" i="7"/>
  <c r="C504" i="7"/>
  <c r="C505" i="7"/>
  <c r="C506" i="7"/>
  <c r="C507" i="7"/>
  <c r="C508" i="7"/>
  <c r="C509" i="7"/>
  <c r="C510" i="7"/>
  <c r="C511" i="7"/>
  <c r="C512" i="7"/>
  <c r="C513" i="7"/>
  <c r="C514" i="7"/>
  <c r="C515" i="7"/>
  <c r="C516" i="7"/>
  <c r="C517" i="7"/>
  <c r="C518" i="7"/>
  <c r="C519" i="7"/>
  <c r="C48" i="7"/>
  <c r="C520" i="7"/>
  <c r="C521" i="7"/>
  <c r="C522" i="7"/>
  <c r="C523" i="7"/>
  <c r="C524" i="7"/>
  <c r="C49" i="7"/>
  <c r="C525" i="7"/>
  <c r="C526" i="7"/>
  <c r="C527" i="7"/>
  <c r="C528" i="7"/>
  <c r="C529" i="7"/>
  <c r="C530" i="7"/>
  <c r="C531" i="7"/>
  <c r="C532" i="7"/>
  <c r="C533" i="7"/>
  <c r="C534" i="7"/>
  <c r="C535" i="7"/>
  <c r="C536" i="7"/>
  <c r="C537" i="7"/>
  <c r="C538" i="7"/>
  <c r="C539" i="7"/>
  <c r="C540" i="7"/>
  <c r="C541" i="7"/>
  <c r="C542" i="7"/>
  <c r="C543" i="7"/>
  <c r="C544" i="7"/>
  <c r="C545" i="7"/>
  <c r="C546" i="7"/>
  <c r="C547" i="7"/>
  <c r="C548" i="7"/>
  <c r="C549" i="7"/>
  <c r="C550" i="7"/>
  <c r="C551" i="7"/>
  <c r="C552" i="7"/>
  <c r="C553" i="7"/>
  <c r="C50" i="7"/>
  <c r="C554" i="7"/>
  <c r="C555" i="7"/>
  <c r="C51" i="7"/>
  <c r="C556" i="7"/>
  <c r="C557" i="7"/>
  <c r="C558" i="7"/>
  <c r="C559" i="7"/>
  <c r="C560" i="7"/>
  <c r="C561" i="7"/>
  <c r="C562" i="7"/>
  <c r="C563" i="7"/>
  <c r="C564" i="7"/>
  <c r="C565" i="7"/>
  <c r="C566" i="7"/>
  <c r="C567" i="7"/>
  <c r="C52" i="7"/>
  <c r="C568" i="7"/>
  <c r="C569" i="7"/>
  <c r="C570" i="7"/>
  <c r="C571" i="7"/>
  <c r="C572" i="7"/>
  <c r="C573" i="7"/>
  <c r="C574" i="7"/>
  <c r="C575" i="7"/>
  <c r="C576" i="7"/>
  <c r="C577" i="7"/>
  <c r="C578" i="7"/>
  <c r="C579" i="7"/>
  <c r="C580" i="7"/>
  <c r="C581" i="7"/>
  <c r="C53" i="7"/>
  <c r="C582" i="7"/>
  <c r="C583" i="7"/>
  <c r="C584" i="7"/>
  <c r="C585" i="7"/>
  <c r="C586" i="7"/>
  <c r="C54" i="7"/>
  <c r="C587" i="7"/>
  <c r="C588" i="7"/>
  <c r="C589" i="7"/>
  <c r="C590" i="7"/>
  <c r="C591" i="7"/>
  <c r="C592" i="7"/>
  <c r="C593" i="7"/>
  <c r="C594" i="7"/>
  <c r="C595" i="7"/>
  <c r="C596" i="7"/>
  <c r="C597" i="7"/>
  <c r="C598" i="7"/>
  <c r="C599" i="7"/>
  <c r="C600" i="7"/>
  <c r="C601" i="7"/>
  <c r="C602" i="7"/>
  <c r="C603" i="7"/>
  <c r="C604" i="7"/>
  <c r="C605" i="7"/>
  <c r="C606" i="7"/>
  <c r="C607" i="7"/>
  <c r="C608" i="7"/>
  <c r="C609" i="7"/>
  <c r="C610" i="7"/>
  <c r="C611" i="7"/>
  <c r="C612" i="7"/>
  <c r="C613" i="7"/>
  <c r="C614" i="7"/>
  <c r="C615" i="7"/>
  <c r="C616" i="7"/>
  <c r="C617" i="7"/>
  <c r="C55" i="7"/>
  <c r="C618" i="7"/>
  <c r="C619" i="7"/>
  <c r="C620" i="7"/>
  <c r="C621" i="7"/>
  <c r="C622" i="7"/>
  <c r="C623" i="7"/>
  <c r="C624" i="7"/>
  <c r="C625" i="7"/>
  <c r="C626" i="7"/>
  <c r="C627" i="7"/>
  <c r="C628" i="7"/>
  <c r="C629" i="7"/>
  <c r="C56" i="7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2" i="6"/>
  <c r="C77" i="6"/>
  <c r="C78" i="6"/>
  <c r="C79" i="6"/>
  <c r="C80" i="6"/>
  <c r="C81" i="6"/>
  <c r="C82" i="6"/>
  <c r="C83" i="6"/>
  <c r="C84" i="6"/>
  <c r="C85" i="6"/>
  <c r="C86" i="6"/>
  <c r="C87" i="6"/>
  <c r="C3" i="6"/>
  <c r="C88" i="6"/>
  <c r="C89" i="6"/>
  <c r="C90" i="6"/>
  <c r="C91" i="6"/>
  <c r="C92" i="6"/>
  <c r="C93" i="6"/>
  <c r="C94" i="6"/>
  <c r="C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5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6" i="6"/>
  <c r="C7" i="6"/>
  <c r="C8" i="6"/>
  <c r="C129" i="6"/>
  <c r="C130" i="6"/>
  <c r="C131" i="6"/>
  <c r="C132" i="6"/>
  <c r="C133" i="6"/>
  <c r="C134" i="6"/>
  <c r="C135" i="6"/>
  <c r="C9" i="6"/>
  <c r="C10" i="6"/>
  <c r="C136" i="6"/>
  <c r="C11" i="6"/>
  <c r="C137" i="6"/>
  <c r="C138" i="6"/>
  <c r="C139" i="6"/>
  <c r="C140" i="6"/>
  <c r="C141" i="6"/>
  <c r="C142" i="6"/>
  <c r="C143" i="6"/>
  <c r="C144" i="6"/>
  <c r="C145" i="6"/>
  <c r="C146" i="6"/>
  <c r="C12" i="6"/>
  <c r="C147" i="6"/>
  <c r="C148" i="6"/>
  <c r="C149" i="6"/>
  <c r="C13" i="6"/>
  <c r="C150" i="6"/>
  <c r="C151" i="6"/>
  <c r="C152" i="6"/>
  <c r="C153" i="6"/>
  <c r="C14" i="6"/>
  <c r="C154" i="6"/>
  <c r="C155" i="6"/>
  <c r="C15" i="6"/>
  <c r="C156" i="6"/>
  <c r="C157" i="6"/>
  <c r="C158" i="6"/>
  <c r="C159" i="6"/>
  <c r="C160" i="6"/>
  <c r="C161" i="6"/>
  <c r="C162" i="6"/>
  <c r="C163" i="6"/>
  <c r="C164" i="6"/>
  <c r="C16" i="6"/>
  <c r="C165" i="6"/>
  <c r="C166" i="6"/>
  <c r="C167" i="6"/>
  <c r="C168" i="6"/>
  <c r="C169" i="6"/>
  <c r="C170" i="6"/>
  <c r="C17" i="6"/>
  <c r="C18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9" i="6"/>
  <c r="C183" i="6"/>
  <c r="C184" i="6"/>
  <c r="C185" i="6"/>
  <c r="C186" i="6"/>
  <c r="C20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21" i="6"/>
  <c r="C199" i="6"/>
  <c r="C200" i="6"/>
  <c r="C201" i="6"/>
  <c r="C202" i="6"/>
  <c r="C203" i="6"/>
  <c r="C204" i="6"/>
  <c r="C205" i="6"/>
  <c r="C22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3" i="6"/>
  <c r="C219" i="6"/>
  <c r="C24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5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6" i="6"/>
  <c r="C244" i="6"/>
  <c r="C27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" i="6"/>
  <c r="C284" i="6"/>
  <c r="C285" i="6"/>
  <c r="C286" i="6"/>
  <c r="C287" i="6"/>
  <c r="C288" i="6"/>
  <c r="C289" i="6"/>
  <c r="C290" i="6"/>
  <c r="C291" i="6"/>
  <c r="C292" i="6"/>
  <c r="C293" i="6"/>
  <c r="C294" i="6"/>
  <c r="C29" i="6"/>
  <c r="C295" i="6"/>
  <c r="C296" i="6"/>
  <c r="C297" i="6"/>
  <c r="C30" i="6"/>
  <c r="C298" i="6"/>
  <c r="C299" i="6"/>
  <c r="C31" i="6"/>
  <c r="C300" i="6"/>
  <c r="C301" i="6"/>
  <c r="C302" i="6"/>
  <c r="C303" i="6"/>
  <c r="C32" i="6"/>
  <c r="C304" i="6"/>
  <c r="C305" i="6"/>
  <c r="C306" i="6"/>
  <c r="C33" i="6"/>
  <c r="C307" i="6"/>
  <c r="C308" i="6"/>
  <c r="C309" i="6"/>
  <c r="C310" i="6"/>
  <c r="C311" i="6"/>
  <c r="C312" i="6"/>
  <c r="C313" i="6"/>
  <c r="C314" i="6"/>
  <c r="C315" i="6"/>
  <c r="C316" i="6"/>
  <c r="C317" i="6"/>
  <c r="C318" i="6"/>
  <c r="C319" i="6"/>
  <c r="C320" i="6"/>
  <c r="C34" i="6"/>
  <c r="C321" i="6"/>
  <c r="C322" i="6"/>
  <c r="C323" i="6"/>
  <c r="C324" i="6"/>
  <c r="C325" i="6"/>
  <c r="C326" i="6"/>
  <c r="C35" i="6"/>
  <c r="C36" i="6"/>
  <c r="C327" i="6"/>
  <c r="C328" i="6"/>
  <c r="C37" i="6"/>
  <c r="C329" i="6"/>
  <c r="C330" i="6"/>
  <c r="C331" i="6"/>
  <c r="C332" i="6"/>
  <c r="C333" i="6"/>
  <c r="C334" i="6"/>
  <c r="C335" i="6"/>
  <c r="C336" i="6"/>
  <c r="C337" i="6"/>
  <c r="C338" i="6"/>
  <c r="C339" i="6"/>
  <c r="C340" i="6"/>
  <c r="C341" i="6"/>
  <c r="C342" i="6"/>
  <c r="C343" i="6"/>
  <c r="C38" i="6"/>
  <c r="C344" i="6"/>
  <c r="C345" i="6"/>
  <c r="C39" i="6"/>
  <c r="C346" i="6"/>
  <c r="C40" i="6"/>
  <c r="C347" i="6"/>
  <c r="C348" i="6"/>
  <c r="C349" i="6"/>
  <c r="C350" i="6"/>
  <c r="C351" i="6"/>
  <c r="C352" i="6"/>
  <c r="C353" i="6"/>
  <c r="C354" i="6"/>
  <c r="C355" i="6"/>
  <c r="C356" i="6"/>
  <c r="C357" i="6"/>
  <c r="C358" i="6"/>
  <c r="C359" i="6"/>
  <c r="C360" i="6"/>
  <c r="C361" i="6"/>
  <c r="C362" i="6"/>
  <c r="C363" i="6"/>
  <c r="C364" i="6"/>
  <c r="C365" i="6"/>
  <c r="C366" i="6"/>
  <c r="C367" i="6"/>
  <c r="C368" i="6"/>
  <c r="C369" i="6"/>
  <c r="C370" i="6"/>
  <c r="C371" i="6"/>
  <c r="C372" i="6"/>
  <c r="C373" i="6"/>
  <c r="C374" i="6"/>
  <c r="C375" i="6"/>
  <c r="C376" i="6"/>
  <c r="C377" i="6"/>
  <c r="C378" i="6"/>
  <c r="C379" i="6"/>
  <c r="C380" i="6"/>
  <c r="C381" i="6"/>
  <c r="C382" i="6"/>
  <c r="C383" i="6"/>
  <c r="C384" i="6"/>
  <c r="C385" i="6"/>
  <c r="C386" i="6"/>
  <c r="C387" i="6"/>
  <c r="C388" i="6"/>
  <c r="C389" i="6"/>
  <c r="C390" i="6"/>
  <c r="C391" i="6"/>
  <c r="C41" i="6"/>
  <c r="C392" i="6"/>
  <c r="C393" i="6"/>
  <c r="C394" i="6"/>
  <c r="C395" i="6"/>
  <c r="C396" i="6"/>
  <c r="C397" i="6"/>
  <c r="C398" i="6"/>
  <c r="C399" i="6"/>
  <c r="C400" i="6"/>
  <c r="C401" i="6"/>
  <c r="C402" i="6"/>
  <c r="C403" i="6"/>
  <c r="C404" i="6"/>
  <c r="C405" i="6"/>
  <c r="C406" i="6"/>
  <c r="C407" i="6"/>
  <c r="C408" i="6"/>
  <c r="C409" i="6"/>
  <c r="C42" i="6"/>
  <c r="C410" i="6"/>
  <c r="C411" i="6"/>
  <c r="C412" i="6"/>
  <c r="C413" i="6"/>
  <c r="C43" i="6"/>
  <c r="C414" i="6"/>
  <c r="C415" i="6"/>
  <c r="C416" i="6"/>
  <c r="C417" i="6"/>
  <c r="C418" i="6"/>
  <c r="C419" i="6"/>
  <c r="C420" i="6"/>
  <c r="C421" i="6"/>
  <c r="C422" i="6"/>
  <c r="C423" i="6"/>
  <c r="C424" i="6"/>
  <c r="C425" i="6"/>
  <c r="C426" i="6"/>
  <c r="C427" i="6"/>
  <c r="C428" i="6"/>
  <c r="C429" i="6"/>
  <c r="C430" i="6"/>
  <c r="C431" i="6"/>
  <c r="C432" i="6"/>
  <c r="C433" i="6"/>
  <c r="C434" i="6"/>
  <c r="C435" i="6"/>
  <c r="C436" i="6"/>
  <c r="C437" i="6"/>
  <c r="C438" i="6"/>
  <c r="C439" i="6"/>
  <c r="C440" i="6"/>
  <c r="C441" i="6"/>
  <c r="C442" i="6"/>
  <c r="C443" i="6"/>
  <c r="C444" i="6"/>
  <c r="C445" i="6"/>
  <c r="C446" i="6"/>
  <c r="C447" i="6"/>
  <c r="C448" i="6"/>
  <c r="C449" i="6"/>
  <c r="C450" i="6"/>
  <c r="C451" i="6"/>
  <c r="C452" i="6"/>
  <c r="C453" i="6"/>
  <c r="C454" i="6"/>
  <c r="C455" i="6"/>
  <c r="C456" i="6"/>
  <c r="C457" i="6"/>
  <c r="C458" i="6"/>
  <c r="C44" i="6"/>
  <c r="C459" i="6"/>
  <c r="C460" i="6"/>
  <c r="C461" i="6"/>
  <c r="C462" i="6"/>
  <c r="C463" i="6"/>
  <c r="C464" i="6"/>
  <c r="C465" i="6"/>
  <c r="C45" i="6"/>
  <c r="C466" i="6"/>
  <c r="C467" i="6"/>
  <c r="C468" i="6"/>
  <c r="C469" i="6"/>
  <c r="C470" i="6"/>
  <c r="C471" i="6"/>
  <c r="C472" i="6"/>
  <c r="C473" i="6"/>
  <c r="C474" i="6"/>
  <c r="C475" i="6"/>
  <c r="C476" i="6"/>
  <c r="C477" i="6"/>
  <c r="C478" i="6"/>
  <c r="C479" i="6"/>
  <c r="C480" i="6"/>
  <c r="C481" i="6"/>
  <c r="C46" i="6"/>
  <c r="C482" i="6"/>
  <c r="C483" i="6"/>
  <c r="C484" i="6"/>
  <c r="C485" i="6"/>
  <c r="C486" i="6"/>
  <c r="C487" i="6"/>
  <c r="C488" i="6"/>
  <c r="C489" i="6"/>
  <c r="C490" i="6"/>
  <c r="C491" i="6"/>
  <c r="C492" i="6"/>
  <c r="C493" i="6"/>
  <c r="C494" i="6"/>
  <c r="C495" i="6"/>
  <c r="C496" i="6"/>
  <c r="C47" i="6"/>
  <c r="C497" i="6"/>
  <c r="C498" i="6"/>
  <c r="C499" i="6"/>
  <c r="C500" i="6"/>
  <c r="C501" i="6"/>
  <c r="C502" i="6"/>
  <c r="C503" i="6"/>
  <c r="C504" i="6"/>
  <c r="C505" i="6"/>
  <c r="C506" i="6"/>
  <c r="C507" i="6"/>
  <c r="C508" i="6"/>
  <c r="C48" i="6"/>
  <c r="C509" i="6"/>
  <c r="C49" i="6"/>
  <c r="C510" i="6"/>
  <c r="C511" i="6"/>
  <c r="C512" i="6"/>
  <c r="C513" i="6"/>
  <c r="C514" i="6"/>
  <c r="C515" i="6"/>
  <c r="C516" i="6"/>
  <c r="C517" i="6"/>
  <c r="C518" i="6"/>
  <c r="C519" i="6"/>
  <c r="C520" i="6"/>
  <c r="C521" i="6"/>
  <c r="C522" i="6"/>
  <c r="C523" i="6"/>
  <c r="C50" i="6"/>
  <c r="C524" i="6"/>
  <c r="C525" i="6"/>
  <c r="C526" i="6"/>
  <c r="C527" i="6"/>
  <c r="C528" i="6"/>
  <c r="C529" i="6"/>
  <c r="C530" i="6"/>
  <c r="C531" i="6"/>
  <c r="C532" i="6"/>
  <c r="C533" i="6"/>
  <c r="C51" i="6"/>
  <c r="C52" i="6"/>
  <c r="C534" i="6"/>
  <c r="C535" i="6"/>
  <c r="C536" i="6"/>
  <c r="C537" i="6"/>
  <c r="C538" i="6"/>
  <c r="C53" i="6"/>
  <c r="C539" i="6"/>
  <c r="C540" i="6"/>
  <c r="C541" i="6"/>
  <c r="C542" i="6"/>
  <c r="C543" i="6"/>
  <c r="C544" i="6"/>
  <c r="C545" i="6"/>
  <c r="C54" i="6"/>
  <c r="C546" i="6"/>
  <c r="C547" i="6"/>
  <c r="C548" i="6"/>
  <c r="C549" i="6"/>
  <c r="C55" i="6"/>
  <c r="C550" i="6"/>
  <c r="C551" i="6"/>
  <c r="C552" i="6"/>
  <c r="C553" i="6"/>
  <c r="C554" i="6"/>
  <c r="C555" i="6"/>
  <c r="C556" i="6"/>
  <c r="C557" i="6"/>
  <c r="C558" i="6"/>
  <c r="C559" i="6"/>
  <c r="C560" i="6"/>
  <c r="C561" i="6"/>
  <c r="C562" i="6"/>
  <c r="C563" i="6"/>
  <c r="C564" i="6"/>
  <c r="C565" i="6"/>
  <c r="C566" i="6"/>
  <c r="C567" i="6"/>
  <c r="C568" i="6"/>
  <c r="C569" i="6"/>
  <c r="C570" i="6"/>
  <c r="C571" i="6"/>
  <c r="C572" i="6"/>
  <c r="C573" i="6"/>
  <c r="C574" i="6"/>
  <c r="C575" i="6"/>
  <c r="C576" i="6"/>
  <c r="C577" i="6"/>
  <c r="C578" i="6"/>
  <c r="C579" i="6"/>
  <c r="C580" i="6"/>
  <c r="C581" i="6"/>
  <c r="C582" i="6"/>
  <c r="C583" i="6"/>
  <c r="C584" i="6"/>
  <c r="C585" i="6"/>
  <c r="C586" i="6"/>
  <c r="C587" i="6"/>
  <c r="C588" i="6"/>
  <c r="C589" i="6"/>
  <c r="C590" i="6"/>
  <c r="C591" i="6"/>
  <c r="C592" i="6"/>
  <c r="C593" i="6"/>
  <c r="C594" i="6"/>
  <c r="C595" i="6"/>
  <c r="C596" i="6"/>
  <c r="C597" i="6"/>
  <c r="C598" i="6"/>
  <c r="C599" i="6"/>
  <c r="C600" i="6"/>
  <c r="C601" i="6"/>
  <c r="C602" i="6"/>
  <c r="C603" i="6"/>
  <c r="C604" i="6"/>
  <c r="C605" i="6"/>
  <c r="C606" i="6"/>
  <c r="C607" i="6"/>
  <c r="C608" i="6"/>
  <c r="C609" i="6"/>
  <c r="C610" i="6"/>
  <c r="C611" i="6"/>
  <c r="C612" i="6"/>
  <c r="C613" i="6"/>
  <c r="C614" i="6"/>
  <c r="C615" i="6"/>
  <c r="C616" i="6"/>
  <c r="C617" i="6"/>
  <c r="C618" i="6"/>
  <c r="C619" i="6"/>
  <c r="C620" i="6"/>
  <c r="C621" i="6"/>
  <c r="C622" i="6"/>
  <c r="C623" i="6"/>
  <c r="C624" i="6"/>
  <c r="C625" i="6"/>
  <c r="C626" i="6"/>
  <c r="C627" i="6"/>
  <c r="C628" i="6"/>
  <c r="C629" i="6"/>
  <c r="C56" i="6"/>
  <c r="C2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3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5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6" i="4"/>
  <c r="C213" i="4"/>
  <c r="C214" i="4"/>
  <c r="C215" i="4"/>
  <c r="C216" i="4"/>
  <c r="C217" i="4"/>
  <c r="C218" i="4"/>
  <c r="C219" i="4"/>
  <c r="C7" i="4"/>
  <c r="C220" i="4"/>
  <c r="C8" i="4"/>
  <c r="C221" i="4"/>
  <c r="C222" i="4"/>
  <c r="C9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10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11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12" i="4"/>
  <c r="C274" i="4"/>
  <c r="C275" i="4"/>
  <c r="C276" i="4"/>
  <c r="C277" i="4"/>
  <c r="C278" i="4"/>
  <c r="C279" i="4"/>
  <c r="C280" i="4"/>
  <c r="C281" i="4"/>
  <c r="C282" i="4"/>
  <c r="C13" i="4"/>
  <c r="C283" i="4"/>
  <c r="C284" i="4"/>
  <c r="C285" i="4"/>
  <c r="C286" i="4"/>
  <c r="C287" i="4"/>
  <c r="C14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15" i="4"/>
  <c r="C328" i="4"/>
  <c r="C329" i="4"/>
  <c r="C330" i="4"/>
  <c r="C331" i="4"/>
  <c r="C332" i="4"/>
  <c r="C333" i="4"/>
  <c r="C334" i="4"/>
  <c r="C335" i="4"/>
  <c r="C16" i="4"/>
  <c r="C336" i="4"/>
  <c r="C337" i="4"/>
  <c r="C338" i="4"/>
  <c r="C339" i="4"/>
  <c r="C17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18" i="4"/>
  <c r="C352" i="4"/>
  <c r="C353" i="4"/>
  <c r="C354" i="4"/>
  <c r="C355" i="4"/>
  <c r="C356" i="4"/>
  <c r="C19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20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21" i="4"/>
  <c r="C395" i="4"/>
  <c r="C396" i="4"/>
  <c r="C397" i="4"/>
  <c r="C398" i="4"/>
  <c r="C22" i="4"/>
  <c r="C399" i="4"/>
  <c r="C400" i="4"/>
  <c r="C23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24" i="4"/>
  <c r="C419" i="4"/>
  <c r="C420" i="4"/>
  <c r="C421" i="4"/>
  <c r="C422" i="4"/>
  <c r="C423" i="4"/>
  <c r="C424" i="4"/>
  <c r="C425" i="4"/>
  <c r="C426" i="4"/>
  <c r="C427" i="4"/>
  <c r="C25" i="4"/>
  <c r="C428" i="4"/>
  <c r="C429" i="4"/>
  <c r="C430" i="4"/>
  <c r="C26" i="4"/>
  <c r="C431" i="4"/>
  <c r="C432" i="4"/>
  <c r="C27" i="4"/>
  <c r="C433" i="4"/>
  <c r="C434" i="4"/>
  <c r="C435" i="4"/>
  <c r="C436" i="4"/>
  <c r="C437" i="4"/>
  <c r="C438" i="4"/>
  <c r="C439" i="4"/>
  <c r="C440" i="4"/>
  <c r="C441" i="4"/>
  <c r="C442" i="4"/>
  <c r="C28" i="4"/>
  <c r="C443" i="4"/>
  <c r="C444" i="4"/>
  <c r="C445" i="4"/>
  <c r="C446" i="4"/>
  <c r="C447" i="4"/>
  <c r="C448" i="4"/>
  <c r="C29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30" i="4"/>
  <c r="C468" i="4"/>
  <c r="C469" i="4"/>
  <c r="C470" i="4"/>
  <c r="C31" i="4"/>
  <c r="C471" i="4"/>
  <c r="C472" i="4"/>
  <c r="C32" i="4"/>
  <c r="C473" i="4"/>
  <c r="C474" i="4"/>
  <c r="C33" i="4"/>
  <c r="C475" i="4"/>
  <c r="C476" i="4"/>
  <c r="C477" i="4"/>
  <c r="C478" i="4"/>
  <c r="C34" i="4"/>
  <c r="C479" i="4"/>
  <c r="C480" i="4"/>
  <c r="C35" i="4"/>
  <c r="C481" i="4"/>
  <c r="C482" i="4"/>
  <c r="C483" i="4"/>
  <c r="C484" i="4"/>
  <c r="C485" i="4"/>
  <c r="C486" i="4"/>
  <c r="C487" i="4"/>
  <c r="C488" i="4"/>
  <c r="C489" i="4"/>
  <c r="C490" i="4"/>
  <c r="C36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37" i="4"/>
  <c r="C532" i="4"/>
  <c r="C533" i="4"/>
  <c r="C534" i="4"/>
  <c r="C38" i="4"/>
  <c r="C535" i="4"/>
  <c r="C536" i="4"/>
  <c r="C537" i="4"/>
  <c r="C39" i="4"/>
  <c r="C538" i="4"/>
  <c r="C539" i="4"/>
  <c r="C40" i="4"/>
  <c r="C41" i="4"/>
  <c r="C42" i="4"/>
  <c r="C540" i="4"/>
  <c r="C541" i="4"/>
  <c r="C542" i="4"/>
  <c r="C543" i="4"/>
  <c r="C43" i="4"/>
  <c r="C544" i="4"/>
  <c r="C44" i="4"/>
  <c r="C545" i="4"/>
  <c r="C546" i="4"/>
  <c r="C45" i="4"/>
  <c r="C46" i="4"/>
  <c r="C547" i="4"/>
  <c r="C548" i="4"/>
  <c r="C47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48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49" i="4"/>
  <c r="C50" i="4"/>
  <c r="C51" i="4"/>
  <c r="C52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53" i="4"/>
  <c r="C54" i="4"/>
  <c r="C611" i="4"/>
  <c r="C612" i="4"/>
  <c r="C613" i="4"/>
  <c r="C614" i="4"/>
  <c r="C615" i="4"/>
  <c r="C616" i="4"/>
  <c r="C617" i="4"/>
  <c r="C55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56" i="4"/>
  <c r="C3" i="3"/>
  <c r="H3" i="8" s="1"/>
  <c r="C4" i="3"/>
  <c r="H6" i="8" s="1"/>
  <c r="C5" i="3"/>
  <c r="H5" i="8" s="1"/>
  <c r="C6" i="3"/>
  <c r="H56" i="8" s="1"/>
  <c r="C7" i="3"/>
  <c r="H7" i="8" s="1"/>
  <c r="C8" i="3"/>
  <c r="H4" i="8" s="1"/>
  <c r="C9" i="3"/>
  <c r="C10" i="3"/>
  <c r="H60" i="8" s="1"/>
  <c r="C11" i="3"/>
  <c r="H11" i="8" s="1"/>
  <c r="C12" i="3"/>
  <c r="C13" i="3"/>
  <c r="C14" i="3"/>
  <c r="C15" i="3"/>
  <c r="C16" i="3"/>
  <c r="C17" i="3"/>
  <c r="H17" i="8" s="1"/>
  <c r="C18" i="3"/>
  <c r="C19" i="3"/>
  <c r="H20" i="8" s="1"/>
  <c r="C20" i="3"/>
  <c r="C21" i="3"/>
  <c r="C22" i="3"/>
  <c r="H24" i="8" s="1"/>
  <c r="C23" i="3"/>
  <c r="C24" i="3"/>
  <c r="C25" i="3"/>
  <c r="C26" i="3"/>
  <c r="C27" i="3"/>
  <c r="C28" i="3"/>
  <c r="H29" i="8" s="1"/>
  <c r="C29" i="3"/>
  <c r="C30" i="3"/>
  <c r="C31" i="3"/>
  <c r="C32" i="3"/>
  <c r="C33" i="3"/>
  <c r="C34" i="3"/>
  <c r="H30" i="8" s="1"/>
  <c r="C35" i="3"/>
  <c r="C36" i="3"/>
  <c r="C37" i="3"/>
  <c r="C38" i="3"/>
  <c r="C39" i="3"/>
  <c r="C40" i="3"/>
  <c r="C41" i="3"/>
  <c r="C42" i="3"/>
  <c r="C43" i="3"/>
  <c r="H39" i="8" s="1"/>
  <c r="C44" i="3"/>
  <c r="C45" i="3"/>
  <c r="H31" i="8" s="1"/>
  <c r="C46" i="3"/>
  <c r="H59" i="8" s="1"/>
  <c r="C47" i="3"/>
  <c r="H117" i="8" s="1"/>
  <c r="C48" i="3"/>
  <c r="C49" i="3"/>
  <c r="C50" i="3"/>
  <c r="C51" i="3"/>
  <c r="C52" i="3"/>
  <c r="C53" i="3"/>
  <c r="C54" i="3"/>
  <c r="C55" i="3"/>
  <c r="H73" i="8" s="1"/>
  <c r="C56" i="3"/>
  <c r="C57" i="3"/>
  <c r="C58" i="3"/>
  <c r="C59" i="3"/>
  <c r="H98" i="8" s="1"/>
  <c r="C60" i="3"/>
  <c r="C61" i="3"/>
  <c r="C62" i="3"/>
  <c r="C63" i="3"/>
  <c r="C64" i="3"/>
  <c r="C65" i="3"/>
  <c r="C66" i="3"/>
  <c r="H140" i="8" s="1"/>
  <c r="C67" i="3"/>
  <c r="C68" i="3"/>
  <c r="C69" i="3"/>
  <c r="C70" i="3"/>
  <c r="C71" i="3"/>
  <c r="C72" i="3"/>
  <c r="H41" i="8" s="1"/>
  <c r="C73" i="3"/>
  <c r="C74" i="3"/>
  <c r="H86" i="8" s="1"/>
  <c r="C75" i="3"/>
  <c r="H38" i="8" s="1"/>
  <c r="C76" i="3"/>
  <c r="C77" i="3"/>
  <c r="C78" i="3"/>
  <c r="C79" i="3"/>
  <c r="C80" i="3"/>
  <c r="C81" i="3"/>
  <c r="H54" i="8" s="1"/>
  <c r="C82" i="3"/>
  <c r="C83" i="3"/>
  <c r="C84" i="3"/>
  <c r="C85" i="3"/>
  <c r="C86" i="3"/>
  <c r="C87" i="3"/>
  <c r="C88" i="3"/>
  <c r="C89" i="3"/>
  <c r="C90" i="3"/>
  <c r="C91" i="3"/>
  <c r="H49" i="8" s="1"/>
  <c r="C92" i="3"/>
  <c r="C93" i="3"/>
  <c r="C94" i="3"/>
  <c r="C95" i="3"/>
  <c r="H228" i="8" s="1"/>
  <c r="C96" i="3"/>
  <c r="C97" i="3"/>
  <c r="C98" i="3"/>
  <c r="H94" i="8" s="1"/>
  <c r="C99" i="3"/>
  <c r="C100" i="3"/>
  <c r="C101" i="3"/>
  <c r="H42" i="8" s="1"/>
  <c r="C102" i="3"/>
  <c r="H172" i="8" s="1"/>
  <c r="C103" i="3"/>
  <c r="C104" i="3"/>
  <c r="C105" i="3"/>
  <c r="C106" i="3"/>
  <c r="H130" i="8" s="1"/>
  <c r="C107" i="3"/>
  <c r="C108" i="3"/>
  <c r="H34" i="8" s="1"/>
  <c r="C109" i="3"/>
  <c r="C110" i="3"/>
  <c r="C111" i="3"/>
  <c r="C112" i="3"/>
  <c r="C113" i="3"/>
  <c r="H198" i="8" s="1"/>
  <c r="C114" i="3"/>
  <c r="C115" i="3"/>
  <c r="C116" i="3"/>
  <c r="C117" i="3"/>
  <c r="C118" i="3"/>
  <c r="C119" i="3"/>
  <c r="C120" i="3"/>
  <c r="C121" i="3"/>
  <c r="C122" i="3"/>
  <c r="C123" i="3"/>
  <c r="H187" i="8" s="1"/>
  <c r="C124" i="3"/>
  <c r="C125" i="3"/>
  <c r="C126" i="3"/>
  <c r="C127" i="3"/>
  <c r="H270" i="8" s="1"/>
  <c r="C128" i="3"/>
  <c r="H143" i="8" s="1"/>
  <c r="C129" i="3"/>
  <c r="H245" i="8" s="1"/>
  <c r="C130" i="3"/>
  <c r="H227" i="8" s="1"/>
  <c r="C131" i="3"/>
  <c r="H265" i="8" s="1"/>
  <c r="C132" i="3"/>
  <c r="H291" i="8" s="1"/>
  <c r="C133" i="3"/>
  <c r="C134" i="3"/>
  <c r="C135" i="3"/>
  <c r="C136" i="3"/>
  <c r="H248" i="8" s="1"/>
  <c r="C137" i="3"/>
  <c r="H306" i="8" s="1"/>
  <c r="C138" i="3"/>
  <c r="H269" i="8" s="1"/>
  <c r="C139" i="3"/>
  <c r="H308" i="8" s="1"/>
  <c r="C140" i="3"/>
  <c r="C141" i="3"/>
  <c r="C142" i="3"/>
  <c r="H305" i="8" s="1"/>
  <c r="C143" i="3"/>
  <c r="C144" i="3"/>
  <c r="H215" i="8" s="1"/>
  <c r="C145" i="3"/>
  <c r="H106" i="8" s="1"/>
  <c r="C146" i="3"/>
  <c r="H304" i="8" s="1"/>
  <c r="C147" i="3"/>
  <c r="C148" i="3"/>
  <c r="C149" i="3"/>
  <c r="C150" i="3"/>
  <c r="C151" i="3"/>
  <c r="C152" i="3"/>
  <c r="C153" i="3"/>
  <c r="C154" i="3"/>
  <c r="H293" i="8" s="1"/>
  <c r="C155" i="3"/>
  <c r="H298" i="8" s="1"/>
  <c r="C156" i="3"/>
  <c r="H300" i="8" s="1"/>
  <c r="C157" i="3"/>
  <c r="H297" i="8" s="1"/>
  <c r="C158" i="3"/>
  <c r="H323" i="8" s="1"/>
  <c r="C159" i="3"/>
  <c r="H296" i="8" s="1"/>
  <c r="C160" i="3"/>
  <c r="H295" i="8" s="1"/>
  <c r="C161" i="3"/>
  <c r="H324" i="8" s="1"/>
  <c r="C162" i="3"/>
  <c r="H303" i="8" s="1"/>
  <c r="C163" i="3"/>
  <c r="H340" i="8" s="1"/>
  <c r="C164" i="3"/>
  <c r="C165" i="3"/>
  <c r="H344" i="8" s="1"/>
  <c r="C166" i="3"/>
  <c r="H345" i="8" s="1"/>
  <c r="C167" i="3"/>
  <c r="C168" i="3"/>
  <c r="H302" i="8" s="1"/>
  <c r="C169" i="3"/>
  <c r="H339" i="8" s="1"/>
  <c r="C170" i="3"/>
  <c r="C171" i="3"/>
  <c r="H224" i="8" s="1"/>
  <c r="C172" i="3"/>
  <c r="C173" i="3"/>
  <c r="H75" i="8" s="1"/>
  <c r="C174" i="3"/>
  <c r="H46" i="8" s="1"/>
  <c r="C175" i="3"/>
  <c r="C176" i="3"/>
  <c r="C177" i="3"/>
  <c r="C178" i="3"/>
  <c r="C179" i="3"/>
  <c r="H346" i="8" s="1"/>
  <c r="C180" i="3"/>
  <c r="H321" i="8" s="1"/>
  <c r="C181" i="3"/>
  <c r="H331" i="8" s="1"/>
  <c r="C182" i="3"/>
  <c r="C183" i="3"/>
  <c r="C184" i="3"/>
  <c r="H361" i="8" s="1"/>
  <c r="C185" i="3"/>
  <c r="H50" i="8" s="1"/>
  <c r="C186" i="3"/>
  <c r="H243" i="8" s="1"/>
  <c r="C187" i="3"/>
  <c r="H154" i="8" s="1"/>
  <c r="C188" i="3"/>
  <c r="H314" i="8" s="1"/>
  <c r="C189" i="3"/>
  <c r="C190" i="3"/>
  <c r="C191" i="3"/>
  <c r="C192" i="3"/>
  <c r="H259" i="8" s="1"/>
  <c r="C193" i="3"/>
  <c r="H369" i="8" s="1"/>
  <c r="C194" i="3"/>
  <c r="H355" i="8" s="1"/>
  <c r="C195" i="3"/>
  <c r="H128" i="8" s="1"/>
  <c r="C196" i="3"/>
  <c r="H133" i="8" s="1"/>
  <c r="C197" i="3"/>
  <c r="C198" i="3"/>
  <c r="H376" i="8" s="1"/>
  <c r="C199" i="3"/>
  <c r="H379" i="8" s="1"/>
  <c r="C200" i="3"/>
  <c r="H184" i="8" s="1"/>
  <c r="C201" i="3"/>
  <c r="H107" i="8" s="1"/>
  <c r="C202" i="3"/>
  <c r="H380" i="8" s="1"/>
  <c r="C203" i="3"/>
  <c r="H619" i="8" s="1"/>
  <c r="C204" i="3"/>
  <c r="C205" i="3"/>
  <c r="C206" i="3"/>
  <c r="C207" i="3"/>
  <c r="C208" i="3"/>
  <c r="H175" i="8" s="1"/>
  <c r="C209" i="3"/>
  <c r="H234" i="8" s="1"/>
  <c r="C210" i="3"/>
  <c r="H74" i="8" s="1"/>
  <c r="C211" i="3"/>
  <c r="H257" i="8" s="1"/>
  <c r="C212" i="3"/>
  <c r="H343" i="8" s="1"/>
  <c r="C213" i="3"/>
  <c r="C214" i="3"/>
  <c r="C215" i="3"/>
  <c r="C216" i="3"/>
  <c r="H105" i="8" s="1"/>
  <c r="C217" i="3"/>
  <c r="C218" i="3"/>
  <c r="H188" i="8" s="1"/>
  <c r="C219" i="3"/>
  <c r="H80" i="8" s="1"/>
  <c r="C220" i="3"/>
  <c r="H402" i="8" s="1"/>
  <c r="C221" i="3"/>
  <c r="C222" i="3"/>
  <c r="H404" i="8" s="1"/>
  <c r="C223" i="3"/>
  <c r="H372" i="8" s="1"/>
  <c r="C224" i="3"/>
  <c r="H353" i="8" s="1"/>
  <c r="C225" i="3"/>
  <c r="H207" i="8" s="1"/>
  <c r="C226" i="3"/>
  <c r="H79" i="8" s="1"/>
  <c r="C227" i="3"/>
  <c r="H342" i="8" s="1"/>
  <c r="C228" i="3"/>
  <c r="C229" i="3"/>
  <c r="H373" i="8" s="1"/>
  <c r="C230" i="3"/>
  <c r="C231" i="3"/>
  <c r="H132" i="8" s="1"/>
  <c r="C232" i="3"/>
  <c r="H367" i="8" s="1"/>
  <c r="C233" i="3"/>
  <c r="H370" i="8" s="1"/>
  <c r="C234" i="3"/>
  <c r="H165" i="8" s="1"/>
  <c r="C235" i="3"/>
  <c r="H409" i="8" s="1"/>
  <c r="C236" i="3"/>
  <c r="H422" i="8" s="1"/>
  <c r="C237" i="3"/>
  <c r="C238" i="3"/>
  <c r="C239" i="3"/>
  <c r="H371" i="8" s="1"/>
  <c r="C240" i="3"/>
  <c r="H156" i="8" s="1"/>
  <c r="C241" i="3"/>
  <c r="H166" i="8" s="1"/>
  <c r="C242" i="3"/>
  <c r="H429" i="8" s="1"/>
  <c r="C243" i="3"/>
  <c r="H406" i="8" s="1"/>
  <c r="C244" i="3"/>
  <c r="H290" i="8" s="1"/>
  <c r="C245" i="3"/>
  <c r="C246" i="3"/>
  <c r="C247" i="3"/>
  <c r="C248" i="3"/>
  <c r="C249" i="3"/>
  <c r="H279" i="8" s="1"/>
  <c r="C250" i="3"/>
  <c r="H182" i="8" s="1"/>
  <c r="C251" i="3"/>
  <c r="H405" i="8" s="1"/>
  <c r="C252" i="3"/>
  <c r="H127" i="8" s="1"/>
  <c r="C253" i="3"/>
  <c r="C254" i="3"/>
  <c r="H237" i="8" s="1"/>
  <c r="C255" i="3"/>
  <c r="H311" i="8" s="1"/>
  <c r="C256" i="3"/>
  <c r="C257" i="3"/>
  <c r="H81" i="8" s="1"/>
  <c r="C258" i="3"/>
  <c r="H53" i="8" s="1"/>
  <c r="C259" i="3"/>
  <c r="H115" i="8" s="1"/>
  <c r="C260" i="3"/>
  <c r="C261" i="3"/>
  <c r="H390" i="8" s="1"/>
  <c r="C262" i="3"/>
  <c r="C263" i="3"/>
  <c r="H385" i="8" s="1"/>
  <c r="C264" i="3"/>
  <c r="H92" i="8" s="1"/>
  <c r="C265" i="3"/>
  <c r="H389" i="8" s="1"/>
  <c r="C266" i="3"/>
  <c r="H221" i="8" s="1"/>
  <c r="C267" i="3"/>
  <c r="H150" i="8" s="1"/>
  <c r="C268" i="3"/>
  <c r="H382" i="8" s="1"/>
  <c r="C269" i="3"/>
  <c r="C270" i="3"/>
  <c r="C271" i="3"/>
  <c r="H450" i="8" s="1"/>
  <c r="C272" i="3"/>
  <c r="H352" i="8" s="1"/>
  <c r="C273" i="3"/>
  <c r="H455" i="8" s="1"/>
  <c r="C274" i="3"/>
  <c r="C275" i="3"/>
  <c r="H383" i="8" s="1"/>
  <c r="C276" i="3"/>
  <c r="H399" i="8" s="1"/>
  <c r="C277" i="3"/>
  <c r="H440" i="8" s="1"/>
  <c r="C278" i="3"/>
  <c r="H348" i="8" s="1"/>
  <c r="C279" i="3"/>
  <c r="C280" i="3"/>
  <c r="H449" i="8" s="1"/>
  <c r="C281" i="3"/>
  <c r="H354" i="8" s="1"/>
  <c r="C282" i="3"/>
  <c r="H413" i="8" s="1"/>
  <c r="C283" i="3"/>
  <c r="H386" i="8" s="1"/>
  <c r="C284" i="3"/>
  <c r="H437" i="8" s="1"/>
  <c r="C285" i="3"/>
  <c r="H266" i="8" s="1"/>
  <c r="C286" i="3"/>
  <c r="H347" i="8" s="1"/>
  <c r="C287" i="3"/>
  <c r="H294" i="8" s="1"/>
  <c r="C288" i="3"/>
  <c r="H447" i="8" s="1"/>
  <c r="C289" i="3"/>
  <c r="H351" i="8" s="1"/>
  <c r="C290" i="3"/>
  <c r="H325" i="8" s="1"/>
  <c r="C291" i="3"/>
  <c r="H411" i="8" s="1"/>
  <c r="C292" i="3"/>
  <c r="H462" i="8" s="1"/>
  <c r="C293" i="3"/>
  <c r="H453" i="8" s="1"/>
  <c r="C294" i="3"/>
  <c r="H170" i="8" s="1"/>
  <c r="C295" i="3"/>
  <c r="H301" i="8" s="1"/>
  <c r="C296" i="3"/>
  <c r="H350" i="8" s="1"/>
  <c r="C297" i="3"/>
  <c r="H82" i="8" s="1"/>
  <c r="C298" i="3"/>
  <c r="C299" i="3"/>
  <c r="H360" i="8" s="1"/>
  <c r="C300" i="3"/>
  <c r="C301" i="3"/>
  <c r="H471" i="8" s="1"/>
  <c r="C302" i="3"/>
  <c r="H109" i="8" s="1"/>
  <c r="C303" i="3"/>
  <c r="H442" i="8" s="1"/>
  <c r="C304" i="3"/>
  <c r="H183" i="8" s="1"/>
  <c r="C305" i="3"/>
  <c r="H326" i="8" s="1"/>
  <c r="C306" i="3"/>
  <c r="H410" i="8" s="1"/>
  <c r="C307" i="3"/>
  <c r="H441" i="8" s="1"/>
  <c r="C308" i="3"/>
  <c r="H391" i="8" s="1"/>
  <c r="C309" i="3"/>
  <c r="C310" i="3"/>
  <c r="C311" i="3"/>
  <c r="H481" i="8" s="1"/>
  <c r="C312" i="3"/>
  <c r="H45" i="8" s="1"/>
  <c r="C313" i="3"/>
  <c r="H445" i="8" s="1"/>
  <c r="C314" i="3"/>
  <c r="C315" i="3"/>
  <c r="H241" i="8" s="1"/>
  <c r="C316" i="3"/>
  <c r="C317" i="3"/>
  <c r="H416" i="8" s="1"/>
  <c r="C318" i="3"/>
  <c r="H364" i="8" s="1"/>
  <c r="C319" i="3"/>
  <c r="H359" i="8" s="1"/>
  <c r="C320" i="3"/>
  <c r="H211" i="8" s="1"/>
  <c r="C321" i="3"/>
  <c r="H312" i="8" s="1"/>
  <c r="C322" i="3"/>
  <c r="H457" i="8" s="1"/>
  <c r="C323" i="3"/>
  <c r="H255" i="8" s="1"/>
  <c r="C324" i="3"/>
  <c r="H485" i="8" s="1"/>
  <c r="C325" i="3"/>
  <c r="H320" i="8" s="1"/>
  <c r="C326" i="3"/>
  <c r="H368" i="8" s="1"/>
  <c r="C327" i="3"/>
  <c r="H412" i="8" s="1"/>
  <c r="C328" i="3"/>
  <c r="H141" i="8" s="1"/>
  <c r="C329" i="3"/>
  <c r="H467" i="8" s="1"/>
  <c r="C330" i="3"/>
  <c r="H338" i="8" s="1"/>
  <c r="C331" i="3"/>
  <c r="H432" i="8" s="1"/>
  <c r="C332" i="3"/>
  <c r="H396" i="8" s="1"/>
  <c r="C333" i="3"/>
  <c r="H363" i="8" s="1"/>
  <c r="C334" i="3"/>
  <c r="H365" i="8" s="1"/>
  <c r="C335" i="3"/>
  <c r="H329" i="8" s="1"/>
  <c r="C336" i="3"/>
  <c r="H341" i="8" s="1"/>
  <c r="C337" i="3"/>
  <c r="H392" i="8" s="1"/>
  <c r="C338" i="3"/>
  <c r="H433" i="8" s="1"/>
  <c r="C339" i="3"/>
  <c r="H322" i="8" s="1"/>
  <c r="C340" i="3"/>
  <c r="H461" i="8" s="1"/>
  <c r="C341" i="3"/>
  <c r="H328" i="8" s="1"/>
  <c r="C342" i="3"/>
  <c r="H319" i="8" s="1"/>
  <c r="C343" i="3"/>
  <c r="C344" i="3"/>
  <c r="H489" i="8" s="1"/>
  <c r="C345" i="3"/>
  <c r="H435" i="8" s="1"/>
  <c r="C346" i="3"/>
  <c r="H393" i="8" s="1"/>
  <c r="C347" i="3"/>
  <c r="H277" i="8" s="1"/>
  <c r="C348" i="3"/>
  <c r="H474" i="8" s="1"/>
  <c r="C349" i="3"/>
  <c r="H313" i="8" s="1"/>
  <c r="C350" i="3"/>
  <c r="H330" i="8" s="1"/>
  <c r="C351" i="3"/>
  <c r="H118" i="8" s="1"/>
  <c r="C352" i="3"/>
  <c r="H511" i="8" s="1"/>
  <c r="C353" i="3"/>
  <c r="H473" i="8" s="1"/>
  <c r="C354" i="3"/>
  <c r="H332" i="8" s="1"/>
  <c r="C355" i="3"/>
  <c r="H521" i="8" s="1"/>
  <c r="C356" i="3"/>
  <c r="H484" i="8" s="1"/>
  <c r="C357" i="3"/>
  <c r="H299" i="8" s="1"/>
  <c r="C358" i="3"/>
  <c r="H527" i="8" s="1"/>
  <c r="C359" i="3"/>
  <c r="H333" i="8" s="1"/>
  <c r="C360" i="3"/>
  <c r="C361" i="3"/>
  <c r="C362" i="3"/>
  <c r="H336" i="8" s="1"/>
  <c r="C363" i="3"/>
  <c r="H505" i="8" s="1"/>
  <c r="C364" i="3"/>
  <c r="H512" i="8" s="1"/>
  <c r="C365" i="3"/>
  <c r="H458" i="8" s="1"/>
  <c r="C366" i="3"/>
  <c r="C367" i="3"/>
  <c r="H335" i="8" s="1"/>
  <c r="C368" i="3"/>
  <c r="H192" i="8" s="1"/>
  <c r="C369" i="3"/>
  <c r="H480" i="8" s="1"/>
  <c r="C370" i="3"/>
  <c r="H476" i="8" s="1"/>
  <c r="C371" i="3"/>
  <c r="H504" i="8" s="1"/>
  <c r="C372" i="3"/>
  <c r="H510" i="8" s="1"/>
  <c r="C373" i="3"/>
  <c r="H334" i="8" s="1"/>
  <c r="C374" i="3"/>
  <c r="C375" i="3"/>
  <c r="H531" i="8" s="1"/>
  <c r="C376" i="3"/>
  <c r="H168" i="8" s="1"/>
  <c r="C377" i="3"/>
  <c r="C378" i="3"/>
  <c r="H381" i="8" s="1"/>
  <c r="C379" i="3"/>
  <c r="H499" i="8" s="1"/>
  <c r="C380" i="3"/>
  <c r="H104" i="8" s="1"/>
  <c r="C381" i="3"/>
  <c r="H543" i="8" s="1"/>
  <c r="C382" i="3"/>
  <c r="H443" i="8" s="1"/>
  <c r="C383" i="3"/>
  <c r="H534" i="8" s="1"/>
  <c r="C384" i="3"/>
  <c r="C385" i="3"/>
  <c r="H472" i="8" s="1"/>
  <c r="C386" i="3"/>
  <c r="H529" i="8" s="1"/>
  <c r="C387" i="3"/>
  <c r="H539" i="8" s="1"/>
  <c r="C388" i="3"/>
  <c r="H252" i="8" s="1"/>
  <c r="C389" i="3"/>
  <c r="H177" i="8" s="1"/>
  <c r="C390" i="3"/>
  <c r="H468" i="8" s="1"/>
  <c r="C391" i="3"/>
  <c r="C392" i="3"/>
  <c r="H428" i="8" s="1"/>
  <c r="C393" i="3"/>
  <c r="H533" i="8" s="1"/>
  <c r="C394" i="3"/>
  <c r="H119" i="8" s="1"/>
  <c r="C395" i="3"/>
  <c r="H262" i="8" s="1"/>
  <c r="C396" i="3"/>
  <c r="H530" i="8" s="1"/>
  <c r="C397" i="3"/>
  <c r="H537" i="8" s="1"/>
  <c r="C398" i="3"/>
  <c r="H549" i="8" s="1"/>
  <c r="C399" i="3"/>
  <c r="H514" i="8" s="1"/>
  <c r="C400" i="3"/>
  <c r="H488" i="8" s="1"/>
  <c r="C401" i="3"/>
  <c r="H125" i="8" s="1"/>
  <c r="C402" i="3"/>
  <c r="H469" i="8" s="1"/>
  <c r="C403" i="3"/>
  <c r="H388" i="8" s="1"/>
  <c r="C404" i="3"/>
  <c r="C405" i="3"/>
  <c r="H482" i="8" s="1"/>
  <c r="C406" i="3"/>
  <c r="C407" i="3"/>
  <c r="H522" i="8" s="1"/>
  <c r="C408" i="3"/>
  <c r="H498" i="8" s="1"/>
  <c r="C409" i="3"/>
  <c r="H337" i="8" s="1"/>
  <c r="C410" i="3"/>
  <c r="H563" i="8" s="1"/>
  <c r="C411" i="3"/>
  <c r="H426" i="8" s="1"/>
  <c r="C412" i="3"/>
  <c r="H548" i="8" s="1"/>
  <c r="C413" i="3"/>
  <c r="H564" i="8" s="1"/>
  <c r="C414" i="3"/>
  <c r="H475" i="8" s="1"/>
  <c r="C415" i="3"/>
  <c r="H362" i="8" s="1"/>
  <c r="C416" i="3"/>
  <c r="H403" i="8" s="1"/>
  <c r="C417" i="3"/>
  <c r="H519" i="8" s="1"/>
  <c r="C418" i="3"/>
  <c r="H577" i="8" s="1"/>
  <c r="C419" i="3"/>
  <c r="H503" i="8" s="1"/>
  <c r="C420" i="3"/>
  <c r="H565" i="8" s="1"/>
  <c r="C421" i="3"/>
  <c r="C422" i="3"/>
  <c r="H536" i="8" s="1"/>
  <c r="C423" i="3"/>
  <c r="H230" i="8" s="1"/>
  <c r="C424" i="3"/>
  <c r="H309" i="8" s="1"/>
  <c r="C425" i="3"/>
  <c r="H501" i="8" s="1"/>
  <c r="C426" i="3"/>
  <c r="H566" i="8" s="1"/>
  <c r="C427" i="3"/>
  <c r="H513" i="8" s="1"/>
  <c r="C428" i="3"/>
  <c r="C429" i="3"/>
  <c r="H418" i="8" s="1"/>
  <c r="C430" i="3"/>
  <c r="H358" i="8" s="1"/>
  <c r="C431" i="3"/>
  <c r="H219" i="8" s="1"/>
  <c r="C432" i="3"/>
  <c r="H556" i="8" s="1"/>
  <c r="C433" i="3"/>
  <c r="H463" i="8" s="1"/>
  <c r="C434" i="3"/>
  <c r="H349" i="8" s="1"/>
  <c r="C435" i="3"/>
  <c r="H574" i="8" s="1"/>
  <c r="C436" i="3"/>
  <c r="H420" i="8" s="1"/>
  <c r="C437" i="3"/>
  <c r="C438" i="3"/>
  <c r="C439" i="3"/>
  <c r="H520" i="8" s="1"/>
  <c r="C440" i="3"/>
  <c r="H456" i="8" s="1"/>
  <c r="C441" i="3"/>
  <c r="H427" i="8" s="1"/>
  <c r="C442" i="3"/>
  <c r="H171" i="8" s="1"/>
  <c r="C443" i="3"/>
  <c r="H288" i="8" s="1"/>
  <c r="C444" i="3"/>
  <c r="H575" i="8" s="1"/>
  <c r="C445" i="3"/>
  <c r="H424" i="8" s="1"/>
  <c r="C446" i="3"/>
  <c r="H516" i="8" s="1"/>
  <c r="C447" i="3"/>
  <c r="H286" i="8" s="1"/>
  <c r="C448" i="3"/>
  <c r="C449" i="3"/>
  <c r="H425" i="8" s="1"/>
  <c r="C450" i="3"/>
  <c r="H582" i="8" s="1"/>
  <c r="C451" i="3"/>
  <c r="H316" i="8" s="1"/>
  <c r="C452" i="3"/>
  <c r="H464" i="8" s="1"/>
  <c r="C453" i="3"/>
  <c r="H491" i="8" s="1"/>
  <c r="C454" i="3"/>
  <c r="H591" i="8" s="1"/>
  <c r="C455" i="3"/>
  <c r="H573" i="8" s="1"/>
  <c r="C456" i="3"/>
  <c r="H417" i="8" s="1"/>
  <c r="C457" i="3"/>
  <c r="H517" i="8" s="1"/>
  <c r="C458" i="3"/>
  <c r="H584" i="8" s="1"/>
  <c r="C459" i="3"/>
  <c r="H594" i="8" s="1"/>
  <c r="C460" i="3"/>
  <c r="H523" i="8" s="1"/>
  <c r="C461" i="3"/>
  <c r="H580" i="8" s="1"/>
  <c r="C462" i="3"/>
  <c r="H76" i="8" s="1"/>
  <c r="C463" i="3"/>
  <c r="H315" i="8" s="1"/>
  <c r="C464" i="3"/>
  <c r="C465" i="3"/>
  <c r="H394" i="8" s="1"/>
  <c r="C466" i="3"/>
  <c r="H605" i="8" s="1"/>
  <c r="C467" i="3"/>
  <c r="H415" i="8" s="1"/>
  <c r="C468" i="3"/>
  <c r="H292" i="8" s="1"/>
  <c r="C469" i="3"/>
  <c r="H377" i="8" s="1"/>
  <c r="C470" i="3"/>
  <c r="H606" i="8" s="1"/>
  <c r="C471" i="3"/>
  <c r="H518" i="8" s="1"/>
  <c r="C472" i="3"/>
  <c r="H585" i="8" s="1"/>
  <c r="C473" i="3"/>
  <c r="H593" i="8" s="1"/>
  <c r="C474" i="3"/>
  <c r="H570" i="8" s="1"/>
  <c r="C475" i="3"/>
  <c r="H431" i="8" s="1"/>
  <c r="C476" i="3"/>
  <c r="H318" i="8" s="1"/>
  <c r="C477" i="3"/>
  <c r="H398" i="8" s="1"/>
  <c r="C478" i="3"/>
  <c r="H589" i="8" s="1"/>
  <c r="C479" i="3"/>
  <c r="H408" i="8" s="1"/>
  <c r="C480" i="3"/>
  <c r="C481" i="3"/>
  <c r="H310" i="8" s="1"/>
  <c r="C482" i="3"/>
  <c r="H616" i="8" s="1"/>
  <c r="C483" i="3"/>
  <c r="H562" i="8" s="1"/>
  <c r="C484" i="3"/>
  <c r="H528" i="8" s="1"/>
  <c r="C485" i="3"/>
  <c r="H545" i="8" s="1"/>
  <c r="C486" i="3"/>
  <c r="H583" i="8" s="1"/>
  <c r="C487" i="3"/>
  <c r="H595" i="8" s="1"/>
  <c r="C488" i="3"/>
  <c r="H571" i="8" s="1"/>
  <c r="C489" i="3"/>
  <c r="H579" i="8" s="1"/>
  <c r="C490" i="3"/>
  <c r="H278" i="8" s="1"/>
  <c r="C491" i="3"/>
  <c r="H120" i="8" s="1"/>
  <c r="C492" i="3"/>
  <c r="H544" i="8" s="1"/>
  <c r="C493" i="3"/>
  <c r="C494" i="3"/>
  <c r="C495" i="3"/>
  <c r="H572" i="8" s="1"/>
  <c r="C496" i="3"/>
  <c r="H535" i="8" s="1"/>
  <c r="C497" i="3"/>
  <c r="H275" i="8" s="1"/>
  <c r="C498" i="3"/>
  <c r="H578" i="8" s="1"/>
  <c r="C499" i="3"/>
  <c r="H547" i="8" s="1"/>
  <c r="C500" i="3"/>
  <c r="H581" i="8" s="1"/>
  <c r="C501" i="3"/>
  <c r="H378" i="8" s="1"/>
  <c r="C502" i="3"/>
  <c r="H598" i="8" s="1"/>
  <c r="C503" i="3"/>
  <c r="H483" i="8" s="1"/>
  <c r="C504" i="3"/>
  <c r="H569" i="8" s="1"/>
  <c r="C505" i="3"/>
  <c r="H307" i="8" s="1"/>
  <c r="C506" i="3"/>
  <c r="H614" i="8" s="1"/>
  <c r="C507" i="3"/>
  <c r="H588" i="8" s="1"/>
  <c r="C508" i="3"/>
  <c r="H289" i="8" s="1"/>
  <c r="C509" i="3"/>
  <c r="H446" i="8" s="1"/>
  <c r="C510" i="3"/>
  <c r="H540" i="8" s="1"/>
  <c r="C511" i="3"/>
  <c r="H541" i="8" s="1"/>
  <c r="C512" i="3"/>
  <c r="H546" i="8" s="1"/>
  <c r="C513" i="3"/>
  <c r="H621" i="8" s="1"/>
  <c r="C514" i="3"/>
  <c r="H375" i="8" s="1"/>
  <c r="C515" i="3"/>
  <c r="H596" i="8" s="1"/>
  <c r="C516" i="3"/>
  <c r="H532" i="8" s="1"/>
  <c r="C517" i="3"/>
  <c r="H568" i="8" s="1"/>
  <c r="C518" i="3"/>
  <c r="H419" i="8" s="1"/>
  <c r="C519" i="3"/>
  <c r="H615" i="8" s="1"/>
  <c r="C520" i="3"/>
  <c r="H436" i="8" s="1"/>
  <c r="C521" i="3"/>
  <c r="H576" i="8" s="1"/>
  <c r="C522" i="3"/>
  <c r="H444" i="8" s="1"/>
  <c r="C523" i="3"/>
  <c r="H610" i="8" s="1"/>
  <c r="C524" i="3"/>
  <c r="H500" i="8" s="1"/>
  <c r="C525" i="3"/>
  <c r="C526" i="3"/>
  <c r="H597" i="8" s="1"/>
  <c r="C527" i="3"/>
  <c r="H567" i="8" s="1"/>
  <c r="C528" i="3"/>
  <c r="H525" i="8" s="1"/>
  <c r="C529" i="3"/>
  <c r="H627" i="8" s="1"/>
  <c r="C530" i="3"/>
  <c r="H560" i="8" s="1"/>
  <c r="C531" i="3"/>
  <c r="H487" i="8" s="1"/>
  <c r="C532" i="3"/>
  <c r="H550" i="8" s="1"/>
  <c r="C533" i="3"/>
  <c r="H555" i="8" s="1"/>
  <c r="C534" i="3"/>
  <c r="H618" i="8" s="1"/>
  <c r="C535" i="3"/>
  <c r="H495" i="8" s="1"/>
  <c r="C536" i="3"/>
  <c r="H611" i="8" s="1"/>
  <c r="C537" i="3"/>
  <c r="H509" i="8" s="1"/>
  <c r="C538" i="3"/>
  <c r="H502" i="8" s="1"/>
  <c r="C539" i="3"/>
  <c r="H599" i="8" s="1"/>
  <c r="C540" i="3"/>
  <c r="H557" i="8" s="1"/>
  <c r="C541" i="3"/>
  <c r="H283" i="8" s="1"/>
  <c r="C542" i="3"/>
  <c r="H553" i="8" s="1"/>
  <c r="C543" i="3"/>
  <c r="H604" i="8" s="1"/>
  <c r="C544" i="3"/>
  <c r="H204" i="8" s="1"/>
  <c r="C545" i="3"/>
  <c r="H407" i="8" s="1"/>
  <c r="C546" i="3"/>
  <c r="H607" i="8" s="1"/>
  <c r="C547" i="3"/>
  <c r="H526" i="8" s="1"/>
  <c r="C548" i="3"/>
  <c r="H507" i="8" s="1"/>
  <c r="C549" i="3"/>
  <c r="H397" i="8" s="1"/>
  <c r="C550" i="3"/>
  <c r="H554" i="8" s="1"/>
  <c r="C551" i="3"/>
  <c r="H434" i="8" s="1"/>
  <c r="C552" i="3"/>
  <c r="H317" i="8" s="1"/>
  <c r="C553" i="3"/>
  <c r="H497" i="8" s="1"/>
  <c r="C554" i="3"/>
  <c r="H395" i="8" s="1"/>
  <c r="C555" i="3"/>
  <c r="H155" i="8" s="1"/>
  <c r="C556" i="3"/>
  <c r="H251" i="8" s="1"/>
  <c r="C557" i="3"/>
  <c r="H628" i="8" s="1"/>
  <c r="C558" i="3"/>
  <c r="H603" i="8" s="1"/>
  <c r="C559" i="3"/>
  <c r="C560" i="3"/>
  <c r="H285" i="8" s="1"/>
  <c r="C561" i="3"/>
  <c r="H542" i="8" s="1"/>
  <c r="C562" i="3"/>
  <c r="H496" i="8" s="1"/>
  <c r="C563" i="3"/>
  <c r="H448" i="8" s="1"/>
  <c r="C564" i="3"/>
  <c r="H506" i="8" s="1"/>
  <c r="C565" i="3"/>
  <c r="H430" i="8" s="1"/>
  <c r="C566" i="3"/>
  <c r="H592" i="8" s="1"/>
  <c r="C567" i="3"/>
  <c r="H327" i="8" s="1"/>
  <c r="C568" i="3"/>
  <c r="H586" i="8" s="1"/>
  <c r="C569" i="3"/>
  <c r="H622" i="8" s="1"/>
  <c r="C570" i="3"/>
  <c r="H551" i="8" s="1"/>
  <c r="C571" i="3"/>
  <c r="H478" i="8" s="1"/>
  <c r="C572" i="3"/>
  <c r="H451" i="8" s="1"/>
  <c r="C573" i="3"/>
  <c r="H559" i="8" s="1"/>
  <c r="C574" i="3"/>
  <c r="H465" i="8" s="1"/>
  <c r="C575" i="3"/>
  <c r="H493" i="8" s="1"/>
  <c r="C576" i="3"/>
  <c r="H423" i="8" s="1"/>
  <c r="C577" i="3"/>
  <c r="H195" i="8" s="1"/>
  <c r="C578" i="3"/>
  <c r="H387" i="8" s="1"/>
  <c r="C579" i="3"/>
  <c r="H613" i="8" s="1"/>
  <c r="C580" i="3"/>
  <c r="H439" i="8" s="1"/>
  <c r="C581" i="3"/>
  <c r="H626" i="8" s="1"/>
  <c r="C582" i="3"/>
  <c r="H524" i="8" s="1"/>
  <c r="C583" i="3"/>
  <c r="H401" i="8" s="1"/>
  <c r="C584" i="3"/>
  <c r="H620" i="8" s="1"/>
  <c r="C585" i="3"/>
  <c r="H459" i="8" s="1"/>
  <c r="C586" i="3"/>
  <c r="H203" i="8" s="1"/>
  <c r="C587" i="3"/>
  <c r="H552" i="8" s="1"/>
  <c r="C588" i="3"/>
  <c r="H515" i="8" s="1"/>
  <c r="C589" i="3"/>
  <c r="H602" i="8" s="1"/>
  <c r="C590" i="3"/>
  <c r="H479" i="8" s="1"/>
  <c r="C591" i="3"/>
  <c r="H590" i="8" s="1"/>
  <c r="C592" i="3"/>
  <c r="H558" i="8" s="1"/>
  <c r="C593" i="3"/>
  <c r="H454" i="8" s="1"/>
  <c r="C594" i="3"/>
  <c r="H357" i="8" s="1"/>
  <c r="C595" i="3"/>
  <c r="H587" i="8" s="1"/>
  <c r="C596" i="3"/>
  <c r="H374" i="8" s="1"/>
  <c r="C597" i="3"/>
  <c r="H366" i="8" s="1"/>
  <c r="C598" i="3"/>
  <c r="H508" i="8" s="1"/>
  <c r="C599" i="3"/>
  <c r="H609" i="8" s="1"/>
  <c r="C600" i="3"/>
  <c r="H490" i="8" s="1"/>
  <c r="C601" i="3"/>
  <c r="H460" i="8" s="1"/>
  <c r="C602" i="3"/>
  <c r="C603" i="3"/>
  <c r="H486" i="8" s="1"/>
  <c r="C604" i="3"/>
  <c r="H538" i="8" s="1"/>
  <c r="C605" i="3"/>
  <c r="H466" i="8" s="1"/>
  <c r="C606" i="3"/>
  <c r="H470" i="8" s="1"/>
  <c r="C607" i="3"/>
  <c r="H281" i="8" s="1"/>
  <c r="C608" i="3"/>
  <c r="H438" i="8" s="1"/>
  <c r="C609" i="3"/>
  <c r="H561" i="8" s="1"/>
  <c r="C610" i="3"/>
  <c r="H624" i="8" s="1"/>
  <c r="C611" i="3"/>
  <c r="H384" i="8" s="1"/>
  <c r="C612" i="3"/>
  <c r="H600" i="8" s="1"/>
  <c r="C613" i="3"/>
  <c r="H617" i="8" s="1"/>
  <c r="C614" i="3"/>
  <c r="H623" i="8" s="1"/>
  <c r="C615" i="3"/>
  <c r="H625" i="8" s="1"/>
  <c r="C616" i="3"/>
  <c r="H421" i="8" s="1"/>
  <c r="C617" i="3"/>
  <c r="H452" i="8" s="1"/>
  <c r="C618" i="3"/>
  <c r="H164" i="8" s="1"/>
  <c r="C619" i="3"/>
  <c r="H494" i="8" s="1"/>
  <c r="C620" i="3"/>
  <c r="H400" i="8" s="1"/>
  <c r="C621" i="3"/>
  <c r="H612" i="8" s="1"/>
  <c r="C622" i="3"/>
  <c r="H601" i="8" s="1"/>
  <c r="C623" i="3"/>
  <c r="H216" i="8" s="1"/>
  <c r="C624" i="3"/>
  <c r="H197" i="8" s="1"/>
  <c r="C625" i="3"/>
  <c r="H629" i="8" s="1"/>
  <c r="C626" i="3"/>
  <c r="C627" i="3"/>
  <c r="H196" i="8" s="1"/>
  <c r="C628" i="3"/>
  <c r="H608" i="8" s="1"/>
  <c r="C629" i="3"/>
  <c r="H492" i="8" s="1"/>
  <c r="C2" i="3"/>
  <c r="H2" i="8" s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2" i="1"/>
  <c r="H145" i="8" l="1"/>
  <c r="H77" i="8"/>
  <c r="H43" i="8"/>
  <c r="H15" i="8"/>
  <c r="H23" i="8"/>
  <c r="H261" i="8"/>
  <c r="H235" i="8"/>
  <c r="H51" i="8"/>
  <c r="H273" i="8"/>
  <c r="H249" i="8"/>
  <c r="H222" i="8"/>
  <c r="H78" i="8"/>
  <c r="H114" i="8"/>
  <c r="H91" i="8"/>
  <c r="H134" i="8"/>
  <c r="H40" i="8"/>
  <c r="H37" i="8"/>
  <c r="H110" i="8"/>
  <c r="H206" i="8"/>
  <c r="H61" i="8"/>
  <c r="H16" i="8"/>
  <c r="H12" i="8"/>
  <c r="H52" i="8"/>
  <c r="H72" i="8"/>
  <c r="H8" i="8"/>
  <c r="H159" i="8"/>
  <c r="H69" i="8"/>
  <c r="H89" i="8"/>
  <c r="H179" i="8"/>
  <c r="H71" i="8"/>
  <c r="H101" i="8"/>
  <c r="H63" i="8"/>
  <c r="H19" i="8"/>
  <c r="H108" i="8"/>
  <c r="H162" i="8"/>
  <c r="H240" i="8"/>
  <c r="H151" i="8"/>
  <c r="H161" i="8"/>
  <c r="H256" i="8"/>
  <c r="H225" i="8"/>
  <c r="H137" i="8"/>
  <c r="H180" i="8"/>
  <c r="H239" i="8"/>
  <c r="H209" i="8"/>
  <c r="H205" i="8"/>
  <c r="H97" i="8"/>
  <c r="H212" i="8"/>
  <c r="H191" i="8"/>
  <c r="H272" i="8"/>
  <c r="H210" i="8"/>
  <c r="H244" i="8"/>
  <c r="H276" i="8"/>
  <c r="H135" i="8"/>
  <c r="H142" i="8"/>
  <c r="H268" i="8"/>
  <c r="H223" i="8"/>
  <c r="H213" i="8"/>
  <c r="H220" i="8"/>
  <c r="H121" i="8"/>
  <c r="H84" i="8"/>
  <c r="H138" i="8"/>
  <c r="H62" i="8"/>
  <c r="H160" i="8"/>
  <c r="H44" i="8"/>
  <c r="H25" i="8"/>
  <c r="H58" i="8"/>
  <c r="H13" i="8"/>
  <c r="H260" i="8"/>
  <c r="H122" i="8"/>
  <c r="H65" i="8"/>
  <c r="H66" i="8"/>
  <c r="H144" i="8"/>
  <c r="H100" i="8"/>
  <c r="H87" i="8"/>
  <c r="H68" i="8"/>
  <c r="H33" i="8"/>
  <c r="H57" i="8"/>
  <c r="H226" i="8"/>
  <c r="H158" i="8"/>
  <c r="H193" i="8"/>
  <c r="H131" i="8"/>
  <c r="H147" i="8"/>
  <c r="H233" i="8"/>
  <c r="H194" i="8"/>
  <c r="H280" i="8"/>
  <c r="H149" i="8"/>
  <c r="H202" i="8"/>
  <c r="H214" i="8"/>
  <c r="H242" i="8"/>
  <c r="H185" i="8"/>
  <c r="H254" i="8"/>
  <c r="H274" i="8"/>
  <c r="H47" i="8"/>
  <c r="H70" i="8"/>
  <c r="H199" i="8"/>
  <c r="H136" i="8"/>
  <c r="H116" i="8"/>
  <c r="H174" i="8"/>
  <c r="H67" i="8"/>
  <c r="H124" i="8"/>
  <c r="H27" i="8"/>
  <c r="H64" i="8"/>
  <c r="H21" i="8"/>
  <c r="H10" i="8"/>
  <c r="H169" i="8"/>
  <c r="H178" i="8"/>
  <c r="H167" i="8"/>
  <c r="H181" i="8"/>
  <c r="H264" i="8"/>
  <c r="H153" i="8"/>
  <c r="H287" i="8"/>
  <c r="H238" i="8"/>
  <c r="H146" i="8"/>
  <c r="H232" i="8"/>
  <c r="H176" i="8"/>
  <c r="H113" i="8"/>
  <c r="H129" i="8"/>
  <c r="H189" i="8"/>
  <c r="H267" i="8"/>
  <c r="H258" i="8"/>
  <c r="H263" i="8"/>
  <c r="H83" i="8"/>
  <c r="H247" i="8"/>
  <c r="H126" i="8"/>
  <c r="H284" i="8"/>
  <c r="H282" i="8"/>
  <c r="H253" i="8"/>
  <c r="H218" i="8"/>
  <c r="H190" i="8"/>
  <c r="H148" i="8"/>
  <c r="H111" i="8"/>
  <c r="H217" i="8"/>
  <c r="H186" i="8"/>
  <c r="H246" i="8"/>
  <c r="H96" i="8"/>
  <c r="H102" i="8"/>
  <c r="H229" i="8"/>
  <c r="H85" i="8"/>
  <c r="H123" i="8"/>
  <c r="H32" i="8"/>
  <c r="H157" i="8"/>
  <c r="H28" i="8"/>
  <c r="H26" i="8"/>
  <c r="H250" i="8"/>
  <c r="H236" i="8"/>
  <c r="H208" i="8"/>
  <c r="H99" i="8"/>
  <c r="H173" i="8"/>
  <c r="H88" i="8"/>
  <c r="H36" i="8"/>
  <c r="H22" i="8"/>
  <c r="H271" i="8"/>
  <c r="H163" i="8"/>
  <c r="H112" i="8"/>
  <c r="H103" i="8"/>
  <c r="H152" i="8"/>
  <c r="H201" i="8"/>
  <c r="H231" i="8"/>
  <c r="H200" i="8"/>
  <c r="H95" i="8"/>
  <c r="H93" i="8"/>
  <c r="H139" i="8"/>
  <c r="H35" i="8"/>
  <c r="H90" i="8"/>
  <c r="H55" i="8"/>
  <c r="E605" i="1"/>
  <c r="E477" i="1"/>
  <c r="E349" i="1"/>
  <c r="E597" i="1"/>
  <c r="E469" i="1"/>
  <c r="E341" i="1"/>
  <c r="F590" i="1"/>
  <c r="F545" i="1"/>
  <c r="E525" i="1"/>
  <c r="E397" i="1"/>
  <c r="E269" i="1"/>
  <c r="F602" i="1"/>
  <c r="F563" i="1"/>
  <c r="F489" i="1"/>
  <c r="D306" i="1"/>
  <c r="E501" i="1"/>
  <c r="E373" i="1"/>
  <c r="F3" i="1"/>
  <c r="F595" i="1"/>
  <c r="F553" i="1"/>
  <c r="F488" i="1"/>
  <c r="D629" i="8"/>
  <c r="D597" i="8"/>
  <c r="D565" i="8"/>
  <c r="D533" i="8"/>
  <c r="D501" i="8"/>
  <c r="D468" i="8"/>
  <c r="D431" i="8"/>
  <c r="D395" i="8"/>
  <c r="D345" i="8"/>
  <c r="D281" i="8"/>
  <c r="D217" i="8"/>
  <c r="D153" i="8"/>
  <c r="D89" i="8"/>
  <c r="D21" i="8"/>
  <c r="E551" i="8"/>
  <c r="E432" i="8"/>
  <c r="E256" i="8"/>
  <c r="D460" i="8"/>
  <c r="D423" i="8"/>
  <c r="D387" i="8"/>
  <c r="D331" i="8"/>
  <c r="D267" i="8"/>
  <c r="D203" i="8"/>
  <c r="D139" i="8"/>
  <c r="D75" i="8"/>
  <c r="D3" i="8"/>
  <c r="E528" i="8"/>
  <c r="E405" i="8"/>
  <c r="D608" i="8"/>
  <c r="D576" i="8"/>
  <c r="D544" i="8"/>
  <c r="D512" i="8"/>
  <c r="D480" i="8"/>
  <c r="D444" i="8"/>
  <c r="D407" i="8"/>
  <c r="D368" i="8"/>
  <c r="D304" i="8"/>
  <c r="D240" i="8"/>
  <c r="D176" i="8"/>
  <c r="D112" i="8"/>
  <c r="D47" i="8"/>
  <c r="E586" i="8"/>
  <c r="E479" i="8"/>
  <c r="E344" i="8"/>
  <c r="D606" i="8"/>
  <c r="D574" i="8"/>
  <c r="D542" i="8"/>
  <c r="D510" i="8"/>
  <c r="D478" i="8"/>
  <c r="D441" i="8"/>
  <c r="D405" i="8"/>
  <c r="D363" i="8"/>
  <c r="D299" i="8"/>
  <c r="D235" i="8"/>
  <c r="D171" i="8"/>
  <c r="D107" i="8"/>
  <c r="D42" i="8"/>
  <c r="E578" i="8"/>
  <c r="E469" i="8"/>
  <c r="E330" i="8"/>
  <c r="E581" i="1"/>
  <c r="E517" i="1"/>
  <c r="E453" i="1"/>
  <c r="E389" i="1"/>
  <c r="E325" i="1"/>
  <c r="E261" i="1"/>
  <c r="E573" i="1"/>
  <c r="E509" i="1"/>
  <c r="E445" i="1"/>
  <c r="E381" i="1"/>
  <c r="E317" i="1"/>
  <c r="F592" i="1"/>
  <c r="F566" i="1"/>
  <c r="F531" i="1"/>
  <c r="F466" i="1"/>
  <c r="F465" i="1"/>
  <c r="E621" i="1"/>
  <c r="E557" i="1"/>
  <c r="E493" i="1"/>
  <c r="E429" i="1"/>
  <c r="E365" i="1"/>
  <c r="E301" i="1"/>
  <c r="F609" i="1"/>
  <c r="F584" i="1"/>
  <c r="F558" i="1"/>
  <c r="F520" i="1"/>
  <c r="F448" i="1"/>
  <c r="E613" i="1"/>
  <c r="E549" i="1"/>
  <c r="E485" i="1"/>
  <c r="E421" i="1"/>
  <c r="E357" i="1"/>
  <c r="F608" i="1"/>
  <c r="F582" i="1"/>
  <c r="F555" i="1"/>
  <c r="F518" i="1"/>
  <c r="D631" i="10"/>
  <c r="D639" i="10"/>
  <c r="D647" i="10"/>
  <c r="D655" i="10"/>
  <c r="D663" i="10"/>
  <c r="D671" i="10"/>
  <c r="D638" i="10"/>
  <c r="D648" i="10"/>
  <c r="D657" i="10"/>
  <c r="D666" i="10"/>
  <c r="D675" i="10"/>
  <c r="D683" i="10"/>
  <c r="D691" i="10"/>
  <c r="D699" i="10"/>
  <c r="D707" i="10"/>
  <c r="D715" i="10"/>
  <c r="D723" i="10"/>
  <c r="D731" i="10"/>
  <c r="D739" i="10"/>
  <c r="D747" i="10"/>
  <c r="D755" i="10"/>
  <c r="D763" i="10"/>
  <c r="D771" i="10"/>
  <c r="D779" i="10"/>
  <c r="D787" i="10"/>
  <c r="D795" i="10"/>
  <c r="D803" i="10"/>
  <c r="D811" i="10"/>
  <c r="D819" i="10"/>
  <c r="D827" i="10"/>
  <c r="D835" i="10"/>
  <c r="D843" i="10"/>
  <c r="D851" i="10"/>
  <c r="D859" i="10"/>
  <c r="D867" i="10"/>
  <c r="D875" i="10"/>
  <c r="D883" i="10"/>
  <c r="D891" i="10"/>
  <c r="D899" i="10"/>
  <c r="D907" i="10"/>
  <c r="D915" i="10"/>
  <c r="D923" i="10"/>
  <c r="D931" i="10"/>
  <c r="D939" i="10"/>
  <c r="D947" i="10"/>
  <c r="D955" i="10"/>
  <c r="D963" i="10"/>
  <c r="D5" i="10"/>
  <c r="D13" i="10"/>
  <c r="D21" i="10"/>
  <c r="D29" i="10"/>
  <c r="D37" i="10"/>
  <c r="D45" i="10"/>
  <c r="D53" i="10"/>
  <c r="D61" i="10"/>
  <c r="D69" i="10"/>
  <c r="D77" i="10"/>
  <c r="D85" i="10"/>
  <c r="D93" i="10"/>
  <c r="D101" i="10"/>
  <c r="D109" i="10"/>
  <c r="D117" i="10"/>
  <c r="D125" i="10"/>
  <c r="D133" i="10"/>
  <c r="D141" i="10"/>
  <c r="D149" i="10"/>
  <c r="D157" i="10"/>
  <c r="D165" i="10"/>
  <c r="D173" i="10"/>
  <c r="D181" i="10"/>
  <c r="D189" i="10"/>
  <c r="D197" i="10"/>
  <c r="D205" i="10"/>
  <c r="D213" i="10"/>
  <c r="D221" i="10"/>
  <c r="D229" i="10"/>
  <c r="D237" i="10"/>
  <c r="D630" i="10"/>
  <c r="D640" i="10"/>
  <c r="D649" i="10"/>
  <c r="D658" i="10"/>
  <c r="D667" i="10"/>
  <c r="D676" i="10"/>
  <c r="D684" i="10"/>
  <c r="D692" i="10"/>
  <c r="D700" i="10"/>
  <c r="D708" i="10"/>
  <c r="D716" i="10"/>
  <c r="D724" i="10"/>
  <c r="D732" i="10"/>
  <c r="D740" i="10"/>
  <c r="D748" i="10"/>
  <c r="D756" i="10"/>
  <c r="D764" i="10"/>
  <c r="D772" i="10"/>
  <c r="D780" i="10"/>
  <c r="D788" i="10"/>
  <c r="D796" i="10"/>
  <c r="D804" i="10"/>
  <c r="D812" i="10"/>
  <c r="D820" i="10"/>
  <c r="D828" i="10"/>
  <c r="D836" i="10"/>
  <c r="D844" i="10"/>
  <c r="D852" i="10"/>
  <c r="D860" i="10"/>
  <c r="D868" i="10"/>
  <c r="D876" i="10"/>
  <c r="D884" i="10"/>
  <c r="D892" i="10"/>
  <c r="D900" i="10"/>
  <c r="D632" i="10"/>
  <c r="D641" i="10"/>
  <c r="D650" i="10"/>
  <c r="D659" i="10"/>
  <c r="D668" i="10"/>
  <c r="D677" i="10"/>
  <c r="D685" i="10"/>
  <c r="D693" i="10"/>
  <c r="D701" i="10"/>
  <c r="D709" i="10"/>
  <c r="D717" i="10"/>
  <c r="D725" i="10"/>
  <c r="D733" i="10"/>
  <c r="D741" i="10"/>
  <c r="D749" i="10"/>
  <c r="D757" i="10"/>
  <c r="D765" i="10"/>
  <c r="D773" i="10"/>
  <c r="D781" i="10"/>
  <c r="D789" i="10"/>
  <c r="D797" i="10"/>
  <c r="D805" i="10"/>
  <c r="D813" i="10"/>
  <c r="D821" i="10"/>
  <c r="D829" i="10"/>
  <c r="D837" i="10"/>
  <c r="D845" i="10"/>
  <c r="D853" i="10"/>
  <c r="D861" i="10"/>
  <c r="D869" i="10"/>
  <c r="D877" i="10"/>
  <c r="D885" i="10"/>
  <c r="D893" i="10"/>
  <c r="D635" i="10"/>
  <c r="D644" i="10"/>
  <c r="D653" i="10"/>
  <c r="D662" i="10"/>
  <c r="D672" i="10"/>
  <c r="D680" i="10"/>
  <c r="D688" i="10"/>
  <c r="D696" i="10"/>
  <c r="D704" i="10"/>
  <c r="D712" i="10"/>
  <c r="D720" i="10"/>
  <c r="D728" i="10"/>
  <c r="D736" i="10"/>
  <c r="D744" i="10"/>
  <c r="D752" i="10"/>
  <c r="D760" i="10"/>
  <c r="D768" i="10"/>
  <c r="D776" i="10"/>
  <c r="D784" i="10"/>
  <c r="D792" i="10"/>
  <c r="D800" i="10"/>
  <c r="D808" i="10"/>
  <c r="D816" i="10"/>
  <c r="D824" i="10"/>
  <c r="D832" i="10"/>
  <c r="D840" i="10"/>
  <c r="D848" i="10"/>
  <c r="D856" i="10"/>
  <c r="D864" i="10"/>
  <c r="D872" i="10"/>
  <c r="D880" i="10"/>
  <c r="D888" i="10"/>
  <c r="D896" i="10"/>
  <c r="D642" i="10"/>
  <c r="D660" i="10"/>
  <c r="D678" i="10"/>
  <c r="D694" i="10"/>
  <c r="D710" i="10"/>
  <c r="D726" i="10"/>
  <c r="D742" i="10"/>
  <c r="D758" i="10"/>
  <c r="D774" i="10"/>
  <c r="D790" i="10"/>
  <c r="D806" i="10"/>
  <c r="D822" i="10"/>
  <c r="D838" i="10"/>
  <c r="D854" i="10"/>
  <c r="D870" i="10"/>
  <c r="D886" i="10"/>
  <c r="D901" i="10"/>
  <c r="D910" i="10"/>
  <c r="D919" i="10"/>
  <c r="D928" i="10"/>
  <c r="D937" i="10"/>
  <c r="D946" i="10"/>
  <c r="D956" i="10"/>
  <c r="D965" i="10"/>
  <c r="D8" i="10"/>
  <c r="D17" i="10"/>
  <c r="D26" i="10"/>
  <c r="D35" i="10"/>
  <c r="D44" i="10"/>
  <c r="D54" i="10"/>
  <c r="D63" i="10"/>
  <c r="D72" i="10"/>
  <c r="D81" i="10"/>
  <c r="D90" i="10"/>
  <c r="D99" i="10"/>
  <c r="D108" i="10"/>
  <c r="D118" i="10"/>
  <c r="D127" i="10"/>
  <c r="D136" i="10"/>
  <c r="D145" i="10"/>
  <c r="D154" i="10"/>
  <c r="D163" i="10"/>
  <c r="D172" i="10"/>
  <c r="D182" i="10"/>
  <c r="D191" i="10"/>
  <c r="D200" i="10"/>
  <c r="D209" i="10"/>
  <c r="D218" i="10"/>
  <c r="D227" i="10"/>
  <c r="D643" i="10"/>
  <c r="D661" i="10"/>
  <c r="D679" i="10"/>
  <c r="D695" i="10"/>
  <c r="D711" i="10"/>
  <c r="D727" i="10"/>
  <c r="D743" i="10"/>
  <c r="D759" i="10"/>
  <c r="D775" i="10"/>
  <c r="D791" i="10"/>
  <c r="D807" i="10"/>
  <c r="D823" i="10"/>
  <c r="D839" i="10"/>
  <c r="D855" i="10"/>
  <c r="D871" i="10"/>
  <c r="D887" i="10"/>
  <c r="D902" i="10"/>
  <c r="D911" i="10"/>
  <c r="D920" i="10"/>
  <c r="D929" i="10"/>
  <c r="D938" i="10"/>
  <c r="D948" i="10"/>
  <c r="D957" i="10"/>
  <c r="D966" i="10"/>
  <c r="D9" i="10"/>
  <c r="D18" i="10"/>
  <c r="D27" i="10"/>
  <c r="D36" i="10"/>
  <c r="D46" i="10"/>
  <c r="D55" i="10"/>
  <c r="D64" i="10"/>
  <c r="D73" i="10"/>
  <c r="D82" i="10"/>
  <c r="D91" i="10"/>
  <c r="D100" i="10"/>
  <c r="D110" i="10"/>
  <c r="D119" i="10"/>
  <c r="D128" i="10"/>
  <c r="D137" i="10"/>
  <c r="D146" i="10"/>
  <c r="D155" i="10"/>
  <c r="D164" i="10"/>
  <c r="D174" i="10"/>
  <c r="D183" i="10"/>
  <c r="D192" i="10"/>
  <c r="D201" i="10"/>
  <c r="D210" i="10"/>
  <c r="D645" i="10"/>
  <c r="D664" i="10"/>
  <c r="D681" i="10"/>
  <c r="D697" i="10"/>
  <c r="D713" i="10"/>
  <c r="D729" i="10"/>
  <c r="D745" i="10"/>
  <c r="D761" i="10"/>
  <c r="D777" i="10"/>
  <c r="D793" i="10"/>
  <c r="D809" i="10"/>
  <c r="D825" i="10"/>
  <c r="D841" i="10"/>
  <c r="D857" i="10"/>
  <c r="D873" i="10"/>
  <c r="D889" i="10"/>
  <c r="D903" i="10"/>
  <c r="D912" i="10"/>
  <c r="D921" i="10"/>
  <c r="D930" i="10"/>
  <c r="D940" i="10"/>
  <c r="D949" i="10"/>
  <c r="D958" i="10"/>
  <c r="D967" i="10"/>
  <c r="D10" i="10"/>
  <c r="D19" i="10"/>
  <c r="D28" i="10"/>
  <c r="D38" i="10"/>
  <c r="D47" i="10"/>
  <c r="D56" i="10"/>
  <c r="D65" i="10"/>
  <c r="D74" i="10"/>
  <c r="D83" i="10"/>
  <c r="D92" i="10"/>
  <c r="D102" i="10"/>
  <c r="D111" i="10"/>
  <c r="D120" i="10"/>
  <c r="D129" i="10"/>
  <c r="D138" i="10"/>
  <c r="D147" i="10"/>
  <c r="D156" i="10"/>
  <c r="D166" i="10"/>
  <c r="D175" i="10"/>
  <c r="D184" i="10"/>
  <c r="D193" i="10"/>
  <c r="D202" i="10"/>
  <c r="D211" i="10"/>
  <c r="D646" i="10"/>
  <c r="D665" i="10"/>
  <c r="D682" i="10"/>
  <c r="D698" i="10"/>
  <c r="D637" i="10"/>
  <c r="D656" i="10"/>
  <c r="D674" i="10"/>
  <c r="D690" i="10"/>
  <c r="D706" i="10"/>
  <c r="D722" i="10"/>
  <c r="D738" i="10"/>
  <c r="D754" i="10"/>
  <c r="D770" i="10"/>
  <c r="D786" i="10"/>
  <c r="D802" i="10"/>
  <c r="D818" i="10"/>
  <c r="D834" i="10"/>
  <c r="D850" i="10"/>
  <c r="D866" i="10"/>
  <c r="D882" i="10"/>
  <c r="D898" i="10"/>
  <c r="D909" i="10"/>
  <c r="D918" i="10"/>
  <c r="D927" i="10"/>
  <c r="D936" i="10"/>
  <c r="D945" i="10"/>
  <c r="D954" i="10"/>
  <c r="D964" i="10"/>
  <c r="D7" i="10"/>
  <c r="D16" i="10"/>
  <c r="D25" i="10"/>
  <c r="D34" i="10"/>
  <c r="D43" i="10"/>
  <c r="D52" i="10"/>
  <c r="D62" i="10"/>
  <c r="D71" i="10"/>
  <c r="D80" i="10"/>
  <c r="D89" i="10"/>
  <c r="D98" i="10"/>
  <c r="D107" i="10"/>
  <c r="D116" i="10"/>
  <c r="D126" i="10"/>
  <c r="D135" i="10"/>
  <c r="D144" i="10"/>
  <c r="D153" i="10"/>
  <c r="D162" i="10"/>
  <c r="D171" i="10"/>
  <c r="D180" i="10"/>
  <c r="D190" i="10"/>
  <c r="D199" i="10"/>
  <c r="D208" i="10"/>
  <c r="D217" i="10"/>
  <c r="D226" i="10"/>
  <c r="D235" i="10"/>
  <c r="D244" i="10"/>
  <c r="D252" i="10"/>
  <c r="D260" i="10"/>
  <c r="D268" i="10"/>
  <c r="D276" i="10"/>
  <c r="D284" i="10"/>
  <c r="D292" i="10"/>
  <c r="D300" i="10"/>
  <c r="D308" i="10"/>
  <c r="D316" i="10"/>
  <c r="D324" i="10"/>
  <c r="D332" i="10"/>
  <c r="D340" i="10"/>
  <c r="D348" i="10"/>
  <c r="D356" i="10"/>
  <c r="D364" i="10"/>
  <c r="D372" i="10"/>
  <c r="D380" i="10"/>
  <c r="D388" i="10"/>
  <c r="D396" i="10"/>
  <c r="D404" i="10"/>
  <c r="D412" i="10"/>
  <c r="D420" i="10"/>
  <c r="D428" i="10"/>
  <c r="D436" i="10"/>
  <c r="D444" i="10"/>
  <c r="D452" i="10"/>
  <c r="D460" i="10"/>
  <c r="D468" i="10"/>
  <c r="D476" i="10"/>
  <c r="D484" i="10"/>
  <c r="D492" i="10"/>
  <c r="D500" i="10"/>
  <c r="D508" i="10"/>
  <c r="D516" i="10"/>
  <c r="D652" i="10"/>
  <c r="D702" i="10"/>
  <c r="D734" i="10"/>
  <c r="D766" i="10"/>
  <c r="D798" i="10"/>
  <c r="D830" i="10"/>
  <c r="D862" i="10"/>
  <c r="D894" i="10"/>
  <c r="D914" i="10"/>
  <c r="D933" i="10"/>
  <c r="D951" i="10"/>
  <c r="D3" i="10"/>
  <c r="D22" i="10"/>
  <c r="D40" i="10"/>
  <c r="D58" i="10"/>
  <c r="D76" i="10"/>
  <c r="D95" i="10"/>
  <c r="D113" i="10"/>
  <c r="D131" i="10"/>
  <c r="D150" i="10"/>
  <c r="D168" i="10"/>
  <c r="D186" i="10"/>
  <c r="D204" i="10"/>
  <c r="D220" i="10"/>
  <c r="D232" i="10"/>
  <c r="D242" i="10"/>
  <c r="D251" i="10"/>
  <c r="D261" i="10"/>
  <c r="D270" i="10"/>
  <c r="D279" i="10"/>
  <c r="D288" i="10"/>
  <c r="D297" i="10"/>
  <c r="D306" i="10"/>
  <c r="D315" i="10"/>
  <c r="D325" i="10"/>
  <c r="D334" i="10"/>
  <c r="D343" i="10"/>
  <c r="D352" i="10"/>
  <c r="D361" i="10"/>
  <c r="D370" i="10"/>
  <c r="D379" i="10"/>
  <c r="D389" i="10"/>
  <c r="D398" i="10"/>
  <c r="D407" i="10"/>
  <c r="D416" i="10"/>
  <c r="D425" i="10"/>
  <c r="D434" i="10"/>
  <c r="D443" i="10"/>
  <c r="D453" i="10"/>
  <c r="D462" i="10"/>
  <c r="D471" i="10"/>
  <c r="D480" i="10"/>
  <c r="D489" i="10"/>
  <c r="D498" i="10"/>
  <c r="D507" i="10"/>
  <c r="D517" i="10"/>
  <c r="D525" i="10"/>
  <c r="D533" i="10"/>
  <c r="D541" i="10"/>
  <c r="D549" i="10"/>
  <c r="D557" i="10"/>
  <c r="D565" i="10"/>
  <c r="D573" i="10"/>
  <c r="D581" i="10"/>
  <c r="D589" i="10"/>
  <c r="D597" i="10"/>
  <c r="D605" i="10"/>
  <c r="D613" i="10"/>
  <c r="D621" i="10"/>
  <c r="D629" i="10"/>
  <c r="E8" i="1"/>
  <c r="E16" i="1"/>
  <c r="E24" i="1"/>
  <c r="E32" i="1"/>
  <c r="E40" i="1"/>
  <c r="E48" i="1"/>
  <c r="E56" i="1"/>
  <c r="E64" i="1"/>
  <c r="E72" i="1"/>
  <c r="E80" i="1"/>
  <c r="E88" i="1"/>
  <c r="E96" i="1"/>
  <c r="E104" i="1"/>
  <c r="E112" i="1"/>
  <c r="E120" i="1"/>
  <c r="E128" i="1"/>
  <c r="E136" i="1"/>
  <c r="E144" i="1"/>
  <c r="D654" i="10"/>
  <c r="D703" i="10"/>
  <c r="D735" i="10"/>
  <c r="D767" i="10"/>
  <c r="D799" i="10"/>
  <c r="D831" i="10"/>
  <c r="D863" i="10"/>
  <c r="D895" i="10"/>
  <c r="D916" i="10"/>
  <c r="D934" i="10"/>
  <c r="D952" i="10"/>
  <c r="D4" i="10"/>
  <c r="D23" i="10"/>
  <c r="D41" i="10"/>
  <c r="D59" i="10"/>
  <c r="D78" i="10"/>
  <c r="D96" i="10"/>
  <c r="D114" i="10"/>
  <c r="D132" i="10"/>
  <c r="D151" i="10"/>
  <c r="D169" i="10"/>
  <c r="D187" i="10"/>
  <c r="D206" i="10"/>
  <c r="D222" i="10"/>
  <c r="D233" i="10"/>
  <c r="D243" i="10"/>
  <c r="D253" i="10"/>
  <c r="D262" i="10"/>
  <c r="D271" i="10"/>
  <c r="D280" i="10"/>
  <c r="D289" i="10"/>
  <c r="D298" i="10"/>
  <c r="D307" i="10"/>
  <c r="D317" i="10"/>
  <c r="D326" i="10"/>
  <c r="D335" i="10"/>
  <c r="D344" i="10"/>
  <c r="D353" i="10"/>
  <c r="D362" i="10"/>
  <c r="D371" i="10"/>
  <c r="D381" i="10"/>
  <c r="D390" i="10"/>
  <c r="D399" i="10"/>
  <c r="D408" i="10"/>
  <c r="D417" i="10"/>
  <c r="D426" i="10"/>
  <c r="D435" i="10"/>
  <c r="D445" i="10"/>
  <c r="D454" i="10"/>
  <c r="D463" i="10"/>
  <c r="D472" i="10"/>
  <c r="D481" i="10"/>
  <c r="D490" i="10"/>
  <c r="D499" i="10"/>
  <c r="D509" i="10"/>
  <c r="D518" i="10"/>
  <c r="D526" i="10"/>
  <c r="D534" i="10"/>
  <c r="D542" i="10"/>
  <c r="D550" i="10"/>
  <c r="D558" i="10"/>
  <c r="D566" i="10"/>
  <c r="D574" i="10"/>
  <c r="D582" i="10"/>
  <c r="D590" i="10"/>
  <c r="D598" i="10"/>
  <c r="D606" i="10"/>
  <c r="D614" i="10"/>
  <c r="D622" i="10"/>
  <c r="D2" i="10"/>
  <c r="E9" i="1"/>
  <c r="E17" i="1"/>
  <c r="E25" i="1"/>
  <c r="E33" i="1"/>
  <c r="E41" i="1"/>
  <c r="E49" i="1"/>
  <c r="E57" i="1"/>
  <c r="E65" i="1"/>
  <c r="E73" i="1"/>
  <c r="E81" i="1"/>
  <c r="E89" i="1"/>
  <c r="E97" i="1"/>
  <c r="E105" i="1"/>
  <c r="E113" i="1"/>
  <c r="E121" i="1"/>
  <c r="E129" i="1"/>
  <c r="E137" i="1"/>
  <c r="D669" i="10"/>
  <c r="D705" i="10"/>
  <c r="D737" i="10"/>
  <c r="D769" i="10"/>
  <c r="D801" i="10"/>
  <c r="D833" i="10"/>
  <c r="D865" i="10"/>
  <c r="D897" i="10"/>
  <c r="D917" i="10"/>
  <c r="D935" i="10"/>
  <c r="D953" i="10"/>
  <c r="D6" i="10"/>
  <c r="D24" i="10"/>
  <c r="D42" i="10"/>
  <c r="D60" i="10"/>
  <c r="D79" i="10"/>
  <c r="D97" i="10"/>
  <c r="D115" i="10"/>
  <c r="D134" i="10"/>
  <c r="D152" i="10"/>
  <c r="D170" i="10"/>
  <c r="D188" i="10"/>
  <c r="D207" i="10"/>
  <c r="D223" i="10"/>
  <c r="D234" i="10"/>
  <c r="D245" i="10"/>
  <c r="D254" i="10"/>
  <c r="D263" i="10"/>
  <c r="D272" i="10"/>
  <c r="D281" i="10"/>
  <c r="D290" i="10"/>
  <c r="D299" i="10"/>
  <c r="D309" i="10"/>
  <c r="D318" i="10"/>
  <c r="D327" i="10"/>
  <c r="D336" i="10"/>
  <c r="D345" i="10"/>
  <c r="D354" i="10"/>
  <c r="D363" i="10"/>
  <c r="D373" i="10"/>
  <c r="D382" i="10"/>
  <c r="D391" i="10"/>
  <c r="D400" i="10"/>
  <c r="D409" i="10"/>
  <c r="D418" i="10"/>
  <c r="D427" i="10"/>
  <c r="D437" i="10"/>
  <c r="D446" i="10"/>
  <c r="D455" i="10"/>
  <c r="D464" i="10"/>
  <c r="D473" i="10"/>
  <c r="D482" i="10"/>
  <c r="D491" i="10"/>
  <c r="D501" i="10"/>
  <c r="D510" i="10"/>
  <c r="D519" i="10"/>
  <c r="D527" i="10"/>
  <c r="D535" i="10"/>
  <c r="D543" i="10"/>
  <c r="D551" i="10"/>
  <c r="D559" i="10"/>
  <c r="D567" i="10"/>
  <c r="D575" i="10"/>
  <c r="D583" i="10"/>
  <c r="D591" i="10"/>
  <c r="D599" i="10"/>
  <c r="D607" i="10"/>
  <c r="D615" i="10"/>
  <c r="D623" i="10"/>
  <c r="E2" i="1"/>
  <c r="E10" i="1"/>
  <c r="E18" i="1"/>
  <c r="E26" i="1"/>
  <c r="E34" i="1"/>
  <c r="E42" i="1"/>
  <c r="E50" i="1"/>
  <c r="E58" i="1"/>
  <c r="E66" i="1"/>
  <c r="E74" i="1"/>
  <c r="E82" i="1"/>
  <c r="E90" i="1"/>
  <c r="E98" i="1"/>
  <c r="E106" i="1"/>
  <c r="E114" i="1"/>
  <c r="E122" i="1"/>
  <c r="D670" i="10"/>
  <c r="D714" i="10"/>
  <c r="D746" i="10"/>
  <c r="D778" i="10"/>
  <c r="D810" i="10"/>
  <c r="D842" i="10"/>
  <c r="D874" i="10"/>
  <c r="D904" i="10"/>
  <c r="D922" i="10"/>
  <c r="D941" i="10"/>
  <c r="D959" i="10"/>
  <c r="D11" i="10"/>
  <c r="D30" i="10"/>
  <c r="D48" i="10"/>
  <c r="D66" i="10"/>
  <c r="D84" i="10"/>
  <c r="D103" i="10"/>
  <c r="D121" i="10"/>
  <c r="D139" i="10"/>
  <c r="D158" i="10"/>
  <c r="D176" i="10"/>
  <c r="D194" i="10"/>
  <c r="D212" i="10"/>
  <c r="D224" i="10"/>
  <c r="D236" i="10"/>
  <c r="D246" i="10"/>
  <c r="D255" i="10"/>
  <c r="D264" i="10"/>
  <c r="D273" i="10"/>
  <c r="D282" i="10"/>
  <c r="D291" i="10"/>
  <c r="D301" i="10"/>
  <c r="D310" i="10"/>
  <c r="D319" i="10"/>
  <c r="D328" i="10"/>
  <c r="D337" i="10"/>
  <c r="D346" i="10"/>
  <c r="D355" i="10"/>
  <c r="D365" i="10"/>
  <c r="D374" i="10"/>
  <c r="D383" i="10"/>
  <c r="D392" i="10"/>
  <c r="D401" i="10"/>
  <c r="D410" i="10"/>
  <c r="D419" i="10"/>
  <c r="D429" i="10"/>
  <c r="D438" i="10"/>
  <c r="D447" i="10"/>
  <c r="D456" i="10"/>
  <c r="D465" i="10"/>
  <c r="D474" i="10"/>
  <c r="D483" i="10"/>
  <c r="D493" i="10"/>
  <c r="D502" i="10"/>
  <c r="D511" i="10"/>
  <c r="D520" i="10"/>
  <c r="D528" i="10"/>
  <c r="D536" i="10"/>
  <c r="D544" i="10"/>
  <c r="D552" i="10"/>
  <c r="D560" i="10"/>
  <c r="D568" i="10"/>
  <c r="D576" i="10"/>
  <c r="D584" i="10"/>
  <c r="D592" i="10"/>
  <c r="D600" i="10"/>
  <c r="D608" i="10"/>
  <c r="D616" i="10"/>
  <c r="D624" i="10"/>
  <c r="E3" i="1"/>
  <c r="E11" i="1"/>
  <c r="E19" i="1"/>
  <c r="E27" i="1"/>
  <c r="E35" i="1"/>
  <c r="E43" i="1"/>
  <c r="E51" i="1"/>
  <c r="E59" i="1"/>
  <c r="E67" i="1"/>
  <c r="E75" i="1"/>
  <c r="D633" i="10"/>
  <c r="D673" i="10"/>
  <c r="D718" i="10"/>
  <c r="D750" i="10"/>
  <c r="D782" i="10"/>
  <c r="D814" i="10"/>
  <c r="D846" i="10"/>
  <c r="D878" i="10"/>
  <c r="D905" i="10"/>
  <c r="D924" i="10"/>
  <c r="D942" i="10"/>
  <c r="D960" i="10"/>
  <c r="D12" i="10"/>
  <c r="D31" i="10"/>
  <c r="D49" i="10"/>
  <c r="D67" i="10"/>
  <c r="D86" i="10"/>
  <c r="D104" i="10"/>
  <c r="D122" i="10"/>
  <c r="D140" i="10"/>
  <c r="D159" i="10"/>
  <c r="D177" i="10"/>
  <c r="D195" i="10"/>
  <c r="D214" i="10"/>
  <c r="D225" i="10"/>
  <c r="D238" i="10"/>
  <c r="D247" i="10"/>
  <c r="D256" i="10"/>
  <c r="D265" i="10"/>
  <c r="D274" i="10"/>
  <c r="D283" i="10"/>
  <c r="D293" i="10"/>
  <c r="D302" i="10"/>
  <c r="D311" i="10"/>
  <c r="D320" i="10"/>
  <c r="D329" i="10"/>
  <c r="D338" i="10"/>
  <c r="D347" i="10"/>
  <c r="D357" i="10"/>
  <c r="D366" i="10"/>
  <c r="D375" i="10"/>
  <c r="D384" i="10"/>
  <c r="D393" i="10"/>
  <c r="D402" i="10"/>
  <c r="D411" i="10"/>
  <c r="D421" i="10"/>
  <c r="D430" i="10"/>
  <c r="D439" i="10"/>
  <c r="D448" i="10"/>
  <c r="D457" i="10"/>
  <c r="D466" i="10"/>
  <c r="D475" i="10"/>
  <c r="D485" i="10"/>
  <c r="D494" i="10"/>
  <c r="D503" i="10"/>
  <c r="D512" i="10"/>
  <c r="D521" i="10"/>
  <c r="D529" i="10"/>
  <c r="D537" i="10"/>
  <c r="D545" i="10"/>
  <c r="D553" i="10"/>
  <c r="D561" i="10"/>
  <c r="D569" i="10"/>
  <c r="D577" i="10"/>
  <c r="D585" i="10"/>
  <c r="D593" i="10"/>
  <c r="D601" i="10"/>
  <c r="D609" i="10"/>
  <c r="D617" i="10"/>
  <c r="D625" i="10"/>
  <c r="E4" i="1"/>
  <c r="E12" i="1"/>
  <c r="E20" i="1"/>
  <c r="E28" i="1"/>
  <c r="E36" i="1"/>
  <c r="E44" i="1"/>
  <c r="E52" i="1"/>
  <c r="E60" i="1"/>
  <c r="E68" i="1"/>
  <c r="E76" i="1"/>
  <c r="D634" i="10"/>
  <c r="D686" i="10"/>
  <c r="D719" i="10"/>
  <c r="D751" i="10"/>
  <c r="D783" i="10"/>
  <c r="D815" i="10"/>
  <c r="D847" i="10"/>
  <c r="D879" i="10"/>
  <c r="D906" i="10"/>
  <c r="D925" i="10"/>
  <c r="D943" i="10"/>
  <c r="D961" i="10"/>
  <c r="D14" i="10"/>
  <c r="D32" i="10"/>
  <c r="D50" i="10"/>
  <c r="D68" i="10"/>
  <c r="D87" i="10"/>
  <c r="D105" i="10"/>
  <c r="D123" i="10"/>
  <c r="D142" i="10"/>
  <c r="D160" i="10"/>
  <c r="D178" i="10"/>
  <c r="D196" i="10"/>
  <c r="D215" i="10"/>
  <c r="D228" i="10"/>
  <c r="D239" i="10"/>
  <c r="D248" i="10"/>
  <c r="D257" i="10"/>
  <c r="D266" i="10"/>
  <c r="D275" i="10"/>
  <c r="D285" i="10"/>
  <c r="D294" i="10"/>
  <c r="D303" i="10"/>
  <c r="D312" i="10"/>
  <c r="D321" i="10"/>
  <c r="D330" i="10"/>
  <c r="D339" i="10"/>
  <c r="D349" i="10"/>
  <c r="D358" i="10"/>
  <c r="D367" i="10"/>
  <c r="D376" i="10"/>
  <c r="D385" i="10"/>
  <c r="D394" i="10"/>
  <c r="D403" i="10"/>
  <c r="D413" i="10"/>
  <c r="D422" i="10"/>
  <c r="D431" i="10"/>
  <c r="D440" i="10"/>
  <c r="D449" i="10"/>
  <c r="D458" i="10"/>
  <c r="D467" i="10"/>
  <c r="D477" i="10"/>
  <c r="D486" i="10"/>
  <c r="D495" i="10"/>
  <c r="D504" i="10"/>
  <c r="D513" i="10"/>
  <c r="D522" i="10"/>
  <c r="D530" i="10"/>
  <c r="D538" i="10"/>
  <c r="D546" i="10"/>
  <c r="D554" i="10"/>
  <c r="D562" i="10"/>
  <c r="D570" i="10"/>
  <c r="D578" i="10"/>
  <c r="D586" i="10"/>
  <c r="D594" i="10"/>
  <c r="D602" i="10"/>
  <c r="D610" i="10"/>
  <c r="D618" i="10"/>
  <c r="D626" i="10"/>
  <c r="E5" i="1"/>
  <c r="E13" i="1"/>
  <c r="E21" i="1"/>
  <c r="E29" i="1"/>
  <c r="E37" i="1"/>
  <c r="E45" i="1"/>
  <c r="E53" i="1"/>
  <c r="E61" i="1"/>
  <c r="E69" i="1"/>
  <c r="E77" i="1"/>
  <c r="D636" i="10"/>
  <c r="D687" i="10"/>
  <c r="D721" i="10"/>
  <c r="D753" i="10"/>
  <c r="D785" i="10"/>
  <c r="D817" i="10"/>
  <c r="D849" i="10"/>
  <c r="D881" i="10"/>
  <c r="D908" i="10"/>
  <c r="D926" i="10"/>
  <c r="D944" i="10"/>
  <c r="D962" i="10"/>
  <c r="D15" i="10"/>
  <c r="D33" i="10"/>
  <c r="D51" i="10"/>
  <c r="D70" i="10"/>
  <c r="D88" i="10"/>
  <c r="D106" i="10"/>
  <c r="D124" i="10"/>
  <c r="D143" i="10"/>
  <c r="D161" i="10"/>
  <c r="D179" i="10"/>
  <c r="D198" i="10"/>
  <c r="D216" i="10"/>
  <c r="D230" i="10"/>
  <c r="D240" i="10"/>
  <c r="D249" i="10"/>
  <c r="D258" i="10"/>
  <c r="D267" i="10"/>
  <c r="D277" i="10"/>
  <c r="D286" i="10"/>
  <c r="D295" i="10"/>
  <c r="D304" i="10"/>
  <c r="D313" i="10"/>
  <c r="D322" i="10"/>
  <c r="D331" i="10"/>
  <c r="D341" i="10"/>
  <c r="D350" i="10"/>
  <c r="D359" i="10"/>
  <c r="D368" i="10"/>
  <c r="D377" i="10"/>
  <c r="D386" i="10"/>
  <c r="D395" i="10"/>
  <c r="D405" i="10"/>
  <c r="D414" i="10"/>
  <c r="D423" i="10"/>
  <c r="D432" i="10"/>
  <c r="D441" i="10"/>
  <c r="D450" i="10"/>
  <c r="D459" i="10"/>
  <c r="D469" i="10"/>
  <c r="D478" i="10"/>
  <c r="D487" i="10"/>
  <c r="D496" i="10"/>
  <c r="D505" i="10"/>
  <c r="D514" i="10"/>
  <c r="D523" i="10"/>
  <c r="D531" i="10"/>
  <c r="D539" i="10"/>
  <c r="D547" i="10"/>
  <c r="D555" i="10"/>
  <c r="D563" i="10"/>
  <c r="D571" i="10"/>
  <c r="D579" i="10"/>
  <c r="D587" i="10"/>
  <c r="D595" i="10"/>
  <c r="D603" i="10"/>
  <c r="D611" i="10"/>
  <c r="D619" i="10"/>
  <c r="D627" i="10"/>
  <c r="E6" i="1"/>
  <c r="E14" i="1"/>
  <c r="E22" i="1"/>
  <c r="E30" i="1"/>
  <c r="E38" i="1"/>
  <c r="E46" i="1"/>
  <c r="E54" i="1"/>
  <c r="E62" i="1"/>
  <c r="E70" i="1"/>
  <c r="E78" i="1"/>
  <c r="D651" i="10"/>
  <c r="D689" i="10"/>
  <c r="D730" i="10"/>
  <c r="D762" i="10"/>
  <c r="D794" i="10"/>
  <c r="D826" i="10"/>
  <c r="D858" i="10"/>
  <c r="D890" i="10"/>
  <c r="D913" i="10"/>
  <c r="D932" i="10"/>
  <c r="D950" i="10"/>
  <c r="D968" i="10"/>
  <c r="E968" i="10" s="1"/>
  <c r="D20" i="10"/>
  <c r="D39" i="10"/>
  <c r="D57" i="10"/>
  <c r="D75" i="10"/>
  <c r="D94" i="10"/>
  <c r="D112" i="10"/>
  <c r="D130" i="10"/>
  <c r="D148" i="10"/>
  <c r="D167" i="10"/>
  <c r="D185" i="10"/>
  <c r="D203" i="10"/>
  <c r="D219" i="10"/>
  <c r="D231" i="10"/>
  <c r="D241" i="10"/>
  <c r="D250" i="10"/>
  <c r="D259" i="10"/>
  <c r="D269" i="10"/>
  <c r="D278" i="10"/>
  <c r="D287" i="10"/>
  <c r="D296" i="10"/>
  <c r="D305" i="10"/>
  <c r="D314" i="10"/>
  <c r="D323" i="10"/>
  <c r="D333" i="10"/>
  <c r="D342" i="10"/>
  <c r="D351" i="10"/>
  <c r="D360" i="10"/>
  <c r="D369" i="10"/>
  <c r="D378" i="10"/>
  <c r="D387" i="10"/>
  <c r="D397" i="10"/>
  <c r="D406" i="10"/>
  <c r="D415" i="10"/>
  <c r="D424" i="10"/>
  <c r="D433" i="10"/>
  <c r="D442" i="10"/>
  <c r="D451" i="10"/>
  <c r="D461" i="10"/>
  <c r="D470" i="10"/>
  <c r="D479" i="10"/>
  <c r="D488" i="10"/>
  <c r="D497" i="10"/>
  <c r="D506" i="10"/>
  <c r="D515" i="10"/>
  <c r="D524" i="10"/>
  <c r="D532" i="10"/>
  <c r="D540" i="10"/>
  <c r="D548" i="10"/>
  <c r="D556" i="10"/>
  <c r="D564" i="10"/>
  <c r="D572" i="10"/>
  <c r="D580" i="10"/>
  <c r="D588" i="10"/>
  <c r="D596" i="10"/>
  <c r="D604" i="10"/>
  <c r="D612" i="10"/>
  <c r="D620" i="10"/>
  <c r="D628" i="10"/>
  <c r="E7" i="1"/>
  <c r="E15" i="1"/>
  <c r="E23" i="1"/>
  <c r="E31" i="1"/>
  <c r="E39" i="1"/>
  <c r="E47" i="1"/>
  <c r="E55" i="1"/>
  <c r="E63" i="1"/>
  <c r="E71" i="1"/>
  <c r="E79" i="1"/>
  <c r="E87" i="1"/>
  <c r="E95" i="1"/>
  <c r="E103" i="1"/>
  <c r="E111" i="1"/>
  <c r="E119" i="1"/>
  <c r="E127" i="1"/>
  <c r="E135" i="1"/>
  <c r="E625" i="1"/>
  <c r="E617" i="1"/>
  <c r="E609" i="1"/>
  <c r="E601" i="1"/>
  <c r="E593" i="1"/>
  <c r="E585" i="1"/>
  <c r="E577" i="1"/>
  <c r="E569" i="1"/>
  <c r="E561" i="1"/>
  <c r="E553" i="1"/>
  <c r="E545" i="1"/>
  <c r="E537" i="1"/>
  <c r="E529" i="1"/>
  <c r="E521" i="1"/>
  <c r="E513" i="1"/>
  <c r="E505" i="1"/>
  <c r="E497" i="1"/>
  <c r="E489" i="1"/>
  <c r="E481" i="1"/>
  <c r="E473" i="1"/>
  <c r="E465" i="1"/>
  <c r="E457" i="1"/>
  <c r="E449" i="1"/>
  <c r="E441" i="1"/>
  <c r="E433" i="1"/>
  <c r="E425" i="1"/>
  <c r="E417" i="1"/>
  <c r="E409" i="1"/>
  <c r="E401" i="1"/>
  <c r="E393" i="1"/>
  <c r="E385" i="1"/>
  <c r="E377" i="1"/>
  <c r="E369" i="1"/>
  <c r="E361" i="1"/>
  <c r="E353" i="1"/>
  <c r="E345" i="1"/>
  <c r="E337" i="1"/>
  <c r="E329" i="1"/>
  <c r="E321" i="1"/>
  <c r="E313" i="1"/>
  <c r="E305" i="1"/>
  <c r="E297" i="1"/>
  <c r="E289" i="1"/>
  <c r="E281" i="1"/>
  <c r="E273" i="1"/>
  <c r="E265" i="1"/>
  <c r="E257" i="1"/>
  <c r="E249" i="1"/>
  <c r="E241" i="1"/>
  <c r="E233" i="1"/>
  <c r="E225" i="1"/>
  <c r="E217" i="1"/>
  <c r="E209" i="1"/>
  <c r="E201" i="1"/>
  <c r="E193" i="1"/>
  <c r="E185" i="1"/>
  <c r="E177" i="1"/>
  <c r="E169" i="1"/>
  <c r="E161" i="1"/>
  <c r="E153" i="1"/>
  <c r="E145" i="1"/>
  <c r="E133" i="1"/>
  <c r="E118" i="1"/>
  <c r="E102" i="1"/>
  <c r="E86" i="1"/>
  <c r="D338" i="1"/>
  <c r="E624" i="1"/>
  <c r="E616" i="1"/>
  <c r="E608" i="1"/>
  <c r="E600" i="1"/>
  <c r="E592" i="1"/>
  <c r="E584" i="1"/>
  <c r="E576" i="1"/>
  <c r="E568" i="1"/>
  <c r="E560" i="1"/>
  <c r="E552" i="1"/>
  <c r="E544" i="1"/>
  <c r="E536" i="1"/>
  <c r="E528" i="1"/>
  <c r="E520" i="1"/>
  <c r="E512" i="1"/>
  <c r="E504" i="1"/>
  <c r="E496" i="1"/>
  <c r="E488" i="1"/>
  <c r="E480" i="1"/>
  <c r="E472" i="1"/>
  <c r="E464" i="1"/>
  <c r="E456" i="1"/>
  <c r="E448" i="1"/>
  <c r="E440" i="1"/>
  <c r="E432" i="1"/>
  <c r="E424" i="1"/>
  <c r="E416" i="1"/>
  <c r="E408" i="1"/>
  <c r="E400" i="1"/>
  <c r="E392" i="1"/>
  <c r="E384" i="1"/>
  <c r="E376" i="1"/>
  <c r="E368" i="1"/>
  <c r="E360" i="1"/>
  <c r="E352" i="1"/>
  <c r="E344" i="1"/>
  <c r="E336" i="1"/>
  <c r="E328" i="1"/>
  <c r="E320" i="1"/>
  <c r="E312" i="1"/>
  <c r="E304" i="1"/>
  <c r="E296" i="1"/>
  <c r="E288" i="1"/>
  <c r="E280" i="1"/>
  <c r="E272" i="1"/>
  <c r="E264" i="1"/>
  <c r="E256" i="1"/>
  <c r="E248" i="1"/>
  <c r="E240" i="1"/>
  <c r="E232" i="1"/>
  <c r="E224" i="1"/>
  <c r="E216" i="1"/>
  <c r="E208" i="1"/>
  <c r="E200" i="1"/>
  <c r="E192" i="1"/>
  <c r="E184" i="1"/>
  <c r="E176" i="1"/>
  <c r="E168" i="1"/>
  <c r="E160" i="1"/>
  <c r="E152" i="1"/>
  <c r="E143" i="1"/>
  <c r="E132" i="1"/>
  <c r="E117" i="1"/>
  <c r="E101" i="1"/>
  <c r="E85" i="1"/>
  <c r="D328" i="1"/>
  <c r="E623" i="1"/>
  <c r="E615" i="1"/>
  <c r="E607" i="1"/>
  <c r="E599" i="1"/>
  <c r="E591" i="1"/>
  <c r="E583" i="1"/>
  <c r="E575" i="1"/>
  <c r="E567" i="1"/>
  <c r="E559" i="1"/>
  <c r="E551" i="1"/>
  <c r="E543" i="1"/>
  <c r="E535" i="1"/>
  <c r="E527" i="1"/>
  <c r="E519" i="1"/>
  <c r="E511" i="1"/>
  <c r="E503" i="1"/>
  <c r="E495" i="1"/>
  <c r="E487" i="1"/>
  <c r="E479" i="1"/>
  <c r="E471" i="1"/>
  <c r="E463" i="1"/>
  <c r="E455" i="1"/>
  <c r="E447" i="1"/>
  <c r="E439" i="1"/>
  <c r="E431" i="1"/>
  <c r="E423" i="1"/>
  <c r="E415" i="1"/>
  <c r="E407" i="1"/>
  <c r="E399" i="1"/>
  <c r="E391" i="1"/>
  <c r="E383" i="1"/>
  <c r="E375" i="1"/>
  <c r="E367" i="1"/>
  <c r="E359" i="1"/>
  <c r="E351" i="1"/>
  <c r="E343" i="1"/>
  <c r="E335" i="1"/>
  <c r="E327" i="1"/>
  <c r="E319" i="1"/>
  <c r="E311" i="1"/>
  <c r="E303" i="1"/>
  <c r="E295" i="1"/>
  <c r="E287" i="1"/>
  <c r="E279" i="1"/>
  <c r="E271" i="1"/>
  <c r="E263" i="1"/>
  <c r="E255" i="1"/>
  <c r="E247" i="1"/>
  <c r="E239" i="1"/>
  <c r="E231" i="1"/>
  <c r="E223" i="1"/>
  <c r="E215" i="1"/>
  <c r="E207" i="1"/>
  <c r="E199" i="1"/>
  <c r="E191" i="1"/>
  <c r="E183" i="1"/>
  <c r="E175" i="1"/>
  <c r="E167" i="1"/>
  <c r="E159" i="1"/>
  <c r="E151" i="1"/>
  <c r="E142" i="1"/>
  <c r="E131" i="1"/>
  <c r="E116" i="1"/>
  <c r="E100" i="1"/>
  <c r="E84" i="1"/>
  <c r="D318" i="1"/>
  <c r="E622" i="1"/>
  <c r="E614" i="1"/>
  <c r="E606" i="1"/>
  <c r="E598" i="1"/>
  <c r="E590" i="1"/>
  <c r="E582" i="1"/>
  <c r="E574" i="1"/>
  <c r="E566" i="1"/>
  <c r="E558" i="1"/>
  <c r="E550" i="1"/>
  <c r="E542" i="1"/>
  <c r="E534" i="1"/>
  <c r="E526" i="1"/>
  <c r="E518" i="1"/>
  <c r="E510" i="1"/>
  <c r="E502" i="1"/>
  <c r="E494" i="1"/>
  <c r="E486" i="1"/>
  <c r="E478" i="1"/>
  <c r="E470" i="1"/>
  <c r="E462" i="1"/>
  <c r="E454" i="1"/>
  <c r="E446" i="1"/>
  <c r="E438" i="1"/>
  <c r="E430" i="1"/>
  <c r="E422" i="1"/>
  <c r="E414" i="1"/>
  <c r="E406" i="1"/>
  <c r="E398" i="1"/>
  <c r="E390" i="1"/>
  <c r="E382" i="1"/>
  <c r="E374" i="1"/>
  <c r="E366" i="1"/>
  <c r="E358" i="1"/>
  <c r="E350" i="1"/>
  <c r="E342" i="1"/>
  <c r="E334" i="1"/>
  <c r="E326" i="1"/>
  <c r="E318" i="1"/>
  <c r="E310" i="1"/>
  <c r="E302" i="1"/>
  <c r="E294" i="1"/>
  <c r="E286" i="1"/>
  <c r="E278" i="1"/>
  <c r="E270" i="1"/>
  <c r="E262" i="1"/>
  <c r="E254" i="1"/>
  <c r="E246" i="1"/>
  <c r="E238" i="1"/>
  <c r="E230" i="1"/>
  <c r="E222" i="1"/>
  <c r="E214" i="1"/>
  <c r="E206" i="1"/>
  <c r="E198" i="1"/>
  <c r="E190" i="1"/>
  <c r="E182" i="1"/>
  <c r="E174" i="1"/>
  <c r="E166" i="1"/>
  <c r="E158" i="1"/>
  <c r="E150" i="1"/>
  <c r="E141" i="1"/>
  <c r="E130" i="1"/>
  <c r="E115" i="1"/>
  <c r="E99" i="1"/>
  <c r="E83" i="1"/>
  <c r="E253" i="1"/>
  <c r="E245" i="1"/>
  <c r="E237" i="1"/>
  <c r="E229" i="1"/>
  <c r="E221" i="1"/>
  <c r="E213" i="1"/>
  <c r="E205" i="1"/>
  <c r="E197" i="1"/>
  <c r="E189" i="1"/>
  <c r="E181" i="1"/>
  <c r="E173" i="1"/>
  <c r="E165" i="1"/>
  <c r="E157" i="1"/>
  <c r="E149" i="1"/>
  <c r="E140" i="1"/>
  <c r="E126" i="1"/>
  <c r="E110" i="1"/>
  <c r="E94" i="1"/>
  <c r="D296" i="1"/>
  <c r="E620" i="1"/>
  <c r="E612" i="1"/>
  <c r="E604" i="1"/>
  <c r="E596" i="1"/>
  <c r="E588" i="1"/>
  <c r="E580" i="1"/>
  <c r="E572" i="1"/>
  <c r="E564" i="1"/>
  <c r="E556" i="1"/>
  <c r="E548" i="1"/>
  <c r="E540" i="1"/>
  <c r="E532" i="1"/>
  <c r="E524" i="1"/>
  <c r="E516" i="1"/>
  <c r="E508" i="1"/>
  <c r="E500" i="1"/>
  <c r="E492" i="1"/>
  <c r="E484" i="1"/>
  <c r="E476" i="1"/>
  <c r="E468" i="1"/>
  <c r="E460" i="1"/>
  <c r="E452" i="1"/>
  <c r="E444" i="1"/>
  <c r="E436" i="1"/>
  <c r="E428" i="1"/>
  <c r="E420" i="1"/>
  <c r="E412" i="1"/>
  <c r="E404" i="1"/>
  <c r="E396" i="1"/>
  <c r="E388" i="1"/>
  <c r="E380" i="1"/>
  <c r="E372" i="1"/>
  <c r="E364" i="1"/>
  <c r="E356" i="1"/>
  <c r="E348" i="1"/>
  <c r="E340" i="1"/>
  <c r="E332" i="1"/>
  <c r="E324" i="1"/>
  <c r="E316" i="1"/>
  <c r="E308" i="1"/>
  <c r="E300" i="1"/>
  <c r="E292" i="1"/>
  <c r="E284" i="1"/>
  <c r="E276" i="1"/>
  <c r="E268" i="1"/>
  <c r="E260" i="1"/>
  <c r="E252" i="1"/>
  <c r="E244" i="1"/>
  <c r="E236" i="1"/>
  <c r="E228" i="1"/>
  <c r="E220" i="1"/>
  <c r="E212" i="1"/>
  <c r="E204" i="1"/>
  <c r="E196" i="1"/>
  <c r="E188" i="1"/>
  <c r="E180" i="1"/>
  <c r="E172" i="1"/>
  <c r="E164" i="1"/>
  <c r="E156" i="1"/>
  <c r="E148" i="1"/>
  <c r="E139" i="1"/>
  <c r="E125" i="1"/>
  <c r="E109" i="1"/>
  <c r="E93" i="1"/>
  <c r="E627" i="1"/>
  <c r="E619" i="1"/>
  <c r="E611" i="1"/>
  <c r="E603" i="1"/>
  <c r="E595" i="1"/>
  <c r="E587" i="1"/>
  <c r="E579" i="1"/>
  <c r="E571" i="1"/>
  <c r="E563" i="1"/>
  <c r="E555" i="1"/>
  <c r="E547" i="1"/>
  <c r="E539" i="1"/>
  <c r="E531" i="1"/>
  <c r="E523" i="1"/>
  <c r="E515" i="1"/>
  <c r="E507" i="1"/>
  <c r="E499" i="1"/>
  <c r="E491" i="1"/>
  <c r="E483" i="1"/>
  <c r="E475" i="1"/>
  <c r="E467" i="1"/>
  <c r="E459" i="1"/>
  <c r="E451" i="1"/>
  <c r="E443" i="1"/>
  <c r="E435" i="1"/>
  <c r="E427" i="1"/>
  <c r="E419" i="1"/>
  <c r="E411" i="1"/>
  <c r="E403" i="1"/>
  <c r="E395" i="1"/>
  <c r="E387" i="1"/>
  <c r="E379" i="1"/>
  <c r="E371" i="1"/>
  <c r="E363" i="1"/>
  <c r="E355" i="1"/>
  <c r="E347" i="1"/>
  <c r="E339" i="1"/>
  <c r="E331" i="1"/>
  <c r="E323" i="1"/>
  <c r="E315" i="1"/>
  <c r="E307" i="1"/>
  <c r="E299" i="1"/>
  <c r="E291" i="1"/>
  <c r="E283" i="1"/>
  <c r="E275" i="1"/>
  <c r="E267" i="1"/>
  <c r="E259" i="1"/>
  <c r="E251" i="1"/>
  <c r="E243" i="1"/>
  <c r="E235" i="1"/>
  <c r="E227" i="1"/>
  <c r="E219" i="1"/>
  <c r="E211" i="1"/>
  <c r="E203" i="1"/>
  <c r="E195" i="1"/>
  <c r="E187" i="1"/>
  <c r="E179" i="1"/>
  <c r="E171" i="1"/>
  <c r="E163" i="1"/>
  <c r="E155" i="1"/>
  <c r="E147" i="1"/>
  <c r="E138" i="1"/>
  <c r="E124" i="1"/>
  <c r="E108" i="1"/>
  <c r="E92" i="1"/>
  <c r="E626" i="1"/>
  <c r="E618" i="1"/>
  <c r="E610" i="1"/>
  <c r="E602" i="1"/>
  <c r="E594" i="1"/>
  <c r="E586" i="1"/>
  <c r="E578" i="1"/>
  <c r="E570" i="1"/>
  <c r="E562" i="1"/>
  <c r="E554" i="1"/>
  <c r="E546" i="1"/>
  <c r="E538" i="1"/>
  <c r="E530" i="1"/>
  <c r="E522" i="1"/>
  <c r="E514" i="1"/>
  <c r="E506" i="1"/>
  <c r="E498" i="1"/>
  <c r="E490" i="1"/>
  <c r="E482" i="1"/>
  <c r="E474" i="1"/>
  <c r="E466" i="1"/>
  <c r="E458" i="1"/>
  <c r="E450" i="1"/>
  <c r="E442" i="1"/>
  <c r="E434" i="1"/>
  <c r="E426" i="1"/>
  <c r="E418" i="1"/>
  <c r="E410" i="1"/>
  <c r="E402" i="1"/>
  <c r="E394" i="1"/>
  <c r="E386" i="1"/>
  <c r="E378" i="1"/>
  <c r="E370" i="1"/>
  <c r="E362" i="1"/>
  <c r="E354" i="1"/>
  <c r="E346" i="1"/>
  <c r="E338" i="1"/>
  <c r="E330" i="1"/>
  <c r="E322" i="1"/>
  <c r="E314" i="1"/>
  <c r="E306" i="1"/>
  <c r="E298" i="1"/>
  <c r="E290" i="1"/>
  <c r="E282" i="1"/>
  <c r="E274" i="1"/>
  <c r="E266" i="1"/>
  <c r="E258" i="1"/>
  <c r="E250" i="1"/>
  <c r="E242" i="1"/>
  <c r="E234" i="1"/>
  <c r="E226" i="1"/>
  <c r="E218" i="1"/>
  <c r="E210" i="1"/>
  <c r="E202" i="1"/>
  <c r="E194" i="1"/>
  <c r="E186" i="1"/>
  <c r="E178" i="1"/>
  <c r="E170" i="1"/>
  <c r="E162" i="1"/>
  <c r="E154" i="1"/>
  <c r="E146" i="1"/>
  <c r="E134" i="1"/>
  <c r="E123" i="1"/>
  <c r="E107" i="1"/>
  <c r="E91" i="1"/>
  <c r="F4" i="1"/>
  <c r="F12" i="1"/>
  <c r="F20" i="1"/>
  <c r="F28" i="1"/>
  <c r="F36" i="1"/>
  <c r="F44" i="1"/>
  <c r="F52" i="1"/>
  <c r="F60" i="1"/>
  <c r="F68" i="1"/>
  <c r="F76" i="1"/>
  <c r="F84" i="1"/>
  <c r="F92" i="1"/>
  <c r="F100" i="1"/>
  <c r="F108" i="1"/>
  <c r="F116" i="1"/>
  <c r="F124" i="1"/>
  <c r="F132" i="1"/>
  <c r="F140" i="1"/>
  <c r="F148" i="1"/>
  <c r="F156" i="1"/>
  <c r="F164" i="1"/>
  <c r="F172" i="1"/>
  <c r="F180" i="1"/>
  <c r="F188" i="1"/>
  <c r="F196" i="1"/>
  <c r="F204" i="1"/>
  <c r="F212" i="1"/>
  <c r="F220" i="1"/>
  <c r="F228" i="1"/>
  <c r="F236" i="1"/>
  <c r="F244" i="1"/>
  <c r="F252" i="1"/>
  <c r="F260" i="1"/>
  <c r="F268" i="1"/>
  <c r="F276" i="1"/>
  <c r="F284" i="1"/>
  <c r="F292" i="1"/>
  <c r="F300" i="1"/>
  <c r="F308" i="1"/>
  <c r="F316" i="1"/>
  <c r="F324" i="1"/>
  <c r="F332" i="1"/>
  <c r="F340" i="1"/>
  <c r="F348" i="1"/>
  <c r="F356" i="1"/>
  <c r="F364" i="1"/>
  <c r="F372" i="1"/>
  <c r="F380" i="1"/>
  <c r="F388" i="1"/>
  <c r="F396" i="1"/>
  <c r="F404" i="1"/>
  <c r="F412" i="1"/>
  <c r="F420" i="1"/>
  <c r="F428" i="1"/>
  <c r="F436" i="1"/>
  <c r="F444" i="1"/>
  <c r="F452" i="1"/>
  <c r="F460" i="1"/>
  <c r="F468" i="1"/>
  <c r="F476" i="1"/>
  <c r="F484" i="1"/>
  <c r="F492" i="1"/>
  <c r="F500" i="1"/>
  <c r="F508" i="1"/>
  <c r="F516" i="1"/>
  <c r="F524" i="1"/>
  <c r="F532" i="1"/>
  <c r="F540" i="1"/>
  <c r="F548" i="1"/>
  <c r="F556" i="1"/>
  <c r="F564" i="1"/>
  <c r="F572" i="1"/>
  <c r="F580" i="1"/>
  <c r="F588" i="1"/>
  <c r="F596" i="1"/>
  <c r="F604" i="1"/>
  <c r="F612" i="1"/>
  <c r="F620" i="1"/>
  <c r="F628" i="1"/>
  <c r="F5" i="1"/>
  <c r="F13" i="1"/>
  <c r="F21" i="1"/>
  <c r="F29" i="1"/>
  <c r="F37" i="1"/>
  <c r="F45" i="1"/>
  <c r="F53" i="1"/>
  <c r="F61" i="1"/>
  <c r="F69" i="1"/>
  <c r="F77" i="1"/>
  <c r="F85" i="1"/>
  <c r="F93" i="1"/>
  <c r="F101" i="1"/>
  <c r="F109" i="1"/>
  <c r="F117" i="1"/>
  <c r="F125" i="1"/>
  <c r="F133" i="1"/>
  <c r="F141" i="1"/>
  <c r="F149" i="1"/>
  <c r="F157" i="1"/>
  <c r="F165" i="1"/>
  <c r="F173" i="1"/>
  <c r="F181" i="1"/>
  <c r="F189" i="1"/>
  <c r="F197" i="1"/>
  <c r="F205" i="1"/>
  <c r="F213" i="1"/>
  <c r="F221" i="1"/>
  <c r="F229" i="1"/>
  <c r="F237" i="1"/>
  <c r="F245" i="1"/>
  <c r="F253" i="1"/>
  <c r="F261" i="1"/>
  <c r="F269" i="1"/>
  <c r="F277" i="1"/>
  <c r="F285" i="1"/>
  <c r="F293" i="1"/>
  <c r="F301" i="1"/>
  <c r="F309" i="1"/>
  <c r="F317" i="1"/>
  <c r="F325" i="1"/>
  <c r="F333" i="1"/>
  <c r="F341" i="1"/>
  <c r="F349" i="1"/>
  <c r="F357" i="1"/>
  <c r="F365" i="1"/>
  <c r="F373" i="1"/>
  <c r="F381" i="1"/>
  <c r="F389" i="1"/>
  <c r="F397" i="1"/>
  <c r="F405" i="1"/>
  <c r="F413" i="1"/>
  <c r="F421" i="1"/>
  <c r="F429" i="1"/>
  <c r="F437" i="1"/>
  <c r="F445" i="1"/>
  <c r="F453" i="1"/>
  <c r="F461" i="1"/>
  <c r="F469" i="1"/>
  <c r="F477" i="1"/>
  <c r="F485" i="1"/>
  <c r="F493" i="1"/>
  <c r="F501" i="1"/>
  <c r="F509" i="1"/>
  <c r="F517" i="1"/>
  <c r="F525" i="1"/>
  <c r="F533" i="1"/>
  <c r="F541" i="1"/>
  <c r="F549" i="1"/>
  <c r="F557" i="1"/>
  <c r="F565" i="1"/>
  <c r="F573" i="1"/>
  <c r="F581" i="1"/>
  <c r="F589" i="1"/>
  <c r="F597" i="1"/>
  <c r="F605" i="1"/>
  <c r="F613" i="1"/>
  <c r="F621" i="1"/>
  <c r="F629" i="1"/>
  <c r="F6" i="1"/>
  <c r="F14" i="1"/>
  <c r="F22" i="1"/>
  <c r="F30" i="1"/>
  <c r="F38" i="1"/>
  <c r="F46" i="1"/>
  <c r="F54" i="1"/>
  <c r="F62" i="1"/>
  <c r="F70" i="1"/>
  <c r="F78" i="1"/>
  <c r="F86" i="1"/>
  <c r="F94" i="1"/>
  <c r="F102" i="1"/>
  <c r="F110" i="1"/>
  <c r="F118" i="1"/>
  <c r="F126" i="1"/>
  <c r="F134" i="1"/>
  <c r="F142" i="1"/>
  <c r="F150" i="1"/>
  <c r="F158" i="1"/>
  <c r="F166" i="1"/>
  <c r="F174" i="1"/>
  <c r="F182" i="1"/>
  <c r="F190" i="1"/>
  <c r="F198" i="1"/>
  <c r="F206" i="1"/>
  <c r="F214" i="1"/>
  <c r="F222" i="1"/>
  <c r="F230" i="1"/>
  <c r="F238" i="1"/>
  <c r="F246" i="1"/>
  <c r="F254" i="1"/>
  <c r="F262" i="1"/>
  <c r="F270" i="1"/>
  <c r="F278" i="1"/>
  <c r="F286" i="1"/>
  <c r="F294" i="1"/>
  <c r="F302" i="1"/>
  <c r="F310" i="1"/>
  <c r="F318" i="1"/>
  <c r="F326" i="1"/>
  <c r="F334" i="1"/>
  <c r="F342" i="1"/>
  <c r="F350" i="1"/>
  <c r="F358" i="1"/>
  <c r="F366" i="1"/>
  <c r="F374" i="1"/>
  <c r="F382" i="1"/>
  <c r="F390" i="1"/>
  <c r="F398" i="1"/>
  <c r="F406" i="1"/>
  <c r="F414" i="1"/>
  <c r="F422" i="1"/>
  <c r="F430" i="1"/>
  <c r="F438" i="1"/>
  <c r="F446" i="1"/>
  <c r="F454" i="1"/>
  <c r="F462" i="1"/>
  <c r="F470" i="1"/>
  <c r="F478" i="1"/>
  <c r="F486" i="1"/>
  <c r="F494" i="1"/>
  <c r="F502" i="1"/>
  <c r="F7" i="1"/>
  <c r="F15" i="1"/>
  <c r="F23" i="1"/>
  <c r="F31" i="1"/>
  <c r="F39" i="1"/>
  <c r="F47" i="1"/>
  <c r="F55" i="1"/>
  <c r="F63" i="1"/>
  <c r="F71" i="1"/>
  <c r="F79" i="1"/>
  <c r="F87" i="1"/>
  <c r="F95" i="1"/>
  <c r="F103" i="1"/>
  <c r="F111" i="1"/>
  <c r="F119" i="1"/>
  <c r="F127" i="1"/>
  <c r="F135" i="1"/>
  <c r="F143" i="1"/>
  <c r="F151" i="1"/>
  <c r="F159" i="1"/>
  <c r="F167" i="1"/>
  <c r="F175" i="1"/>
  <c r="F183" i="1"/>
  <c r="F191" i="1"/>
  <c r="F199" i="1"/>
  <c r="F207" i="1"/>
  <c r="F215" i="1"/>
  <c r="F223" i="1"/>
  <c r="F231" i="1"/>
  <c r="F239" i="1"/>
  <c r="F247" i="1"/>
  <c r="F255" i="1"/>
  <c r="F263" i="1"/>
  <c r="F271" i="1"/>
  <c r="F279" i="1"/>
  <c r="F287" i="1"/>
  <c r="F295" i="1"/>
  <c r="F303" i="1"/>
  <c r="F311" i="1"/>
  <c r="F319" i="1"/>
  <c r="F327" i="1"/>
  <c r="F335" i="1"/>
  <c r="F343" i="1"/>
  <c r="F351" i="1"/>
  <c r="F359" i="1"/>
  <c r="F367" i="1"/>
  <c r="F375" i="1"/>
  <c r="F383" i="1"/>
  <c r="F391" i="1"/>
  <c r="F399" i="1"/>
  <c r="F407" i="1"/>
  <c r="F415" i="1"/>
  <c r="F423" i="1"/>
  <c r="F431" i="1"/>
  <c r="F439" i="1"/>
  <c r="F447" i="1"/>
  <c r="F455" i="1"/>
  <c r="F463" i="1"/>
  <c r="F471" i="1"/>
  <c r="F479" i="1"/>
  <c r="F487" i="1"/>
  <c r="F495" i="1"/>
  <c r="F503" i="1"/>
  <c r="F511" i="1"/>
  <c r="F519" i="1"/>
  <c r="F527" i="1"/>
  <c r="F535" i="1"/>
  <c r="F543" i="1"/>
  <c r="F551" i="1"/>
  <c r="F559" i="1"/>
  <c r="F567" i="1"/>
  <c r="F575" i="1"/>
  <c r="F583" i="1"/>
  <c r="F591" i="1"/>
  <c r="F599" i="1"/>
  <c r="F607" i="1"/>
  <c r="F615" i="1"/>
  <c r="F623" i="1"/>
  <c r="F2" i="1"/>
  <c r="F8" i="1"/>
  <c r="F16" i="1"/>
  <c r="F24" i="1"/>
  <c r="F32" i="1"/>
  <c r="F40" i="1"/>
  <c r="F48" i="1"/>
  <c r="F56" i="1"/>
  <c r="F64" i="1"/>
  <c r="F72" i="1"/>
  <c r="F80" i="1"/>
  <c r="F88" i="1"/>
  <c r="F96" i="1"/>
  <c r="F104" i="1"/>
  <c r="F112" i="1"/>
  <c r="F120" i="1"/>
  <c r="F128" i="1"/>
  <c r="F136" i="1"/>
  <c r="F144" i="1"/>
  <c r="F152" i="1"/>
  <c r="F160" i="1"/>
  <c r="F168" i="1"/>
  <c r="F176" i="1"/>
  <c r="F184" i="1"/>
  <c r="F192" i="1"/>
  <c r="F200" i="1"/>
  <c r="F208" i="1"/>
  <c r="F216" i="1"/>
  <c r="F224" i="1"/>
  <c r="F232" i="1"/>
  <c r="F240" i="1"/>
  <c r="F248" i="1"/>
  <c r="F256" i="1"/>
  <c r="F264" i="1"/>
  <c r="F272" i="1"/>
  <c r="F280" i="1"/>
  <c r="F288" i="1"/>
  <c r="F296" i="1"/>
  <c r="F304" i="1"/>
  <c r="F312" i="1"/>
  <c r="F320" i="1"/>
  <c r="F328" i="1"/>
  <c r="F336" i="1"/>
  <c r="F344" i="1"/>
  <c r="F352" i="1"/>
  <c r="F360" i="1"/>
  <c r="F368" i="1"/>
  <c r="F376" i="1"/>
  <c r="F384" i="1"/>
  <c r="F392" i="1"/>
  <c r="F400" i="1"/>
  <c r="F408" i="1"/>
  <c r="F416" i="1"/>
  <c r="F424" i="1"/>
  <c r="F432" i="1"/>
  <c r="F9" i="1"/>
  <c r="F17" i="1"/>
  <c r="F25" i="1"/>
  <c r="F33" i="1"/>
  <c r="F41" i="1"/>
  <c r="F49" i="1"/>
  <c r="F57" i="1"/>
  <c r="F65" i="1"/>
  <c r="F73" i="1"/>
  <c r="F81" i="1"/>
  <c r="F89" i="1"/>
  <c r="F97" i="1"/>
  <c r="F105" i="1"/>
  <c r="F113" i="1"/>
  <c r="F121" i="1"/>
  <c r="F129" i="1"/>
  <c r="F137" i="1"/>
  <c r="F145" i="1"/>
  <c r="F153" i="1"/>
  <c r="F161" i="1"/>
  <c r="F169" i="1"/>
  <c r="F177" i="1"/>
  <c r="F185" i="1"/>
  <c r="F193" i="1"/>
  <c r="F201" i="1"/>
  <c r="F209" i="1"/>
  <c r="F217" i="1"/>
  <c r="F225" i="1"/>
  <c r="F233" i="1"/>
  <c r="F241" i="1"/>
  <c r="F249" i="1"/>
  <c r="F257" i="1"/>
  <c r="F265" i="1"/>
  <c r="F273" i="1"/>
  <c r="F281" i="1"/>
  <c r="F289" i="1"/>
  <c r="F297" i="1"/>
  <c r="F305" i="1"/>
  <c r="F313" i="1"/>
  <c r="F321" i="1"/>
  <c r="F329" i="1"/>
  <c r="F337" i="1"/>
  <c r="F345" i="1"/>
  <c r="F353" i="1"/>
  <c r="F361" i="1"/>
  <c r="F369" i="1"/>
  <c r="F377" i="1"/>
  <c r="F385" i="1"/>
  <c r="F393" i="1"/>
  <c r="F401" i="1"/>
  <c r="F409" i="1"/>
  <c r="F417" i="1"/>
  <c r="F425" i="1"/>
  <c r="F433" i="1"/>
  <c r="F441" i="1"/>
  <c r="F10" i="1"/>
  <c r="F18" i="1"/>
  <c r="F26" i="1"/>
  <c r="F34" i="1"/>
  <c r="F42" i="1"/>
  <c r="F50" i="1"/>
  <c r="F58" i="1"/>
  <c r="F66" i="1"/>
  <c r="F74" i="1"/>
  <c r="F82" i="1"/>
  <c r="F90" i="1"/>
  <c r="F98" i="1"/>
  <c r="F106" i="1"/>
  <c r="F114" i="1"/>
  <c r="F122" i="1"/>
  <c r="F130" i="1"/>
  <c r="F138" i="1"/>
  <c r="F146" i="1"/>
  <c r="F154" i="1"/>
  <c r="F162" i="1"/>
  <c r="F170" i="1"/>
  <c r="F178" i="1"/>
  <c r="F186" i="1"/>
  <c r="F194" i="1"/>
  <c r="F202" i="1"/>
  <c r="F210" i="1"/>
  <c r="F218" i="1"/>
  <c r="F226" i="1"/>
  <c r="F234" i="1"/>
  <c r="F242" i="1"/>
  <c r="F250" i="1"/>
  <c r="F258" i="1"/>
  <c r="F266" i="1"/>
  <c r="F274" i="1"/>
  <c r="F282" i="1"/>
  <c r="F290" i="1"/>
  <c r="F298" i="1"/>
  <c r="F306" i="1"/>
  <c r="F314" i="1"/>
  <c r="F322" i="1"/>
  <c r="F330" i="1"/>
  <c r="F338" i="1"/>
  <c r="F346" i="1"/>
  <c r="F354" i="1"/>
  <c r="F362" i="1"/>
  <c r="F370" i="1"/>
  <c r="F378" i="1"/>
  <c r="F386" i="1"/>
  <c r="F394" i="1"/>
  <c r="F11" i="1"/>
  <c r="F19" i="1"/>
  <c r="F27" i="1"/>
  <c r="F35" i="1"/>
  <c r="F43" i="1"/>
  <c r="F51" i="1"/>
  <c r="F59" i="1"/>
  <c r="F67" i="1"/>
  <c r="F75" i="1"/>
  <c r="F83" i="1"/>
  <c r="F91" i="1"/>
  <c r="F99" i="1"/>
  <c r="F107" i="1"/>
  <c r="F115" i="1"/>
  <c r="F123" i="1"/>
  <c r="F131" i="1"/>
  <c r="F139" i="1"/>
  <c r="F147" i="1"/>
  <c r="F155" i="1"/>
  <c r="F163" i="1"/>
  <c r="F171" i="1"/>
  <c r="F179" i="1"/>
  <c r="F187" i="1"/>
  <c r="F195" i="1"/>
  <c r="F203" i="1"/>
  <c r="F211" i="1"/>
  <c r="F219" i="1"/>
  <c r="F227" i="1"/>
  <c r="F235" i="1"/>
  <c r="F243" i="1"/>
  <c r="F251" i="1"/>
  <c r="F259" i="1"/>
  <c r="F267" i="1"/>
  <c r="F275" i="1"/>
  <c r="F283" i="1"/>
  <c r="F291" i="1"/>
  <c r="F299" i="1"/>
  <c r="F307" i="1"/>
  <c r="F315" i="1"/>
  <c r="F323" i="1"/>
  <c r="F331" i="1"/>
  <c r="F339" i="1"/>
  <c r="F347" i="1"/>
  <c r="F355" i="1"/>
  <c r="F363" i="1"/>
  <c r="F371" i="1"/>
  <c r="F379" i="1"/>
  <c r="F387" i="1"/>
  <c r="F395" i="1"/>
  <c r="F403" i="1"/>
  <c r="F411" i="1"/>
  <c r="F419" i="1"/>
  <c r="F427" i="1"/>
  <c r="F435" i="1"/>
  <c r="F443" i="1"/>
  <c r="F451" i="1"/>
  <c r="F459" i="1"/>
  <c r="F467" i="1"/>
  <c r="F475" i="1"/>
  <c r="F483" i="1"/>
  <c r="F491" i="1"/>
  <c r="F618" i="1"/>
  <c r="F606" i="1"/>
  <c r="F593" i="1"/>
  <c r="F579" i="1"/>
  <c r="F568" i="1"/>
  <c r="F554" i="1"/>
  <c r="F542" i="1"/>
  <c r="F529" i="1"/>
  <c r="F515" i="1"/>
  <c r="F504" i="1"/>
  <c r="F482" i="1"/>
  <c r="F464" i="1"/>
  <c r="F440" i="1"/>
  <c r="F539" i="1"/>
  <c r="F528" i="1"/>
  <c r="F514" i="1"/>
  <c r="F499" i="1"/>
  <c r="F481" i="1"/>
  <c r="F458" i="1"/>
  <c r="F434" i="1"/>
  <c r="F538" i="1"/>
  <c r="F526" i="1"/>
  <c r="F513" i="1"/>
  <c r="F498" i="1"/>
  <c r="F480" i="1"/>
  <c r="F457" i="1"/>
  <c r="F426" i="1"/>
  <c r="F626" i="1"/>
  <c r="F614" i="1"/>
  <c r="F601" i="1"/>
  <c r="F587" i="1"/>
  <c r="F576" i="1"/>
  <c r="F562" i="1"/>
  <c r="F550" i="1"/>
  <c r="F537" i="1"/>
  <c r="F523" i="1"/>
  <c r="F512" i="1"/>
  <c r="F497" i="1"/>
  <c r="F474" i="1"/>
  <c r="F456" i="1"/>
  <c r="F418" i="1"/>
  <c r="F625" i="1"/>
  <c r="F611" i="1"/>
  <c r="F600" i="1"/>
  <c r="F586" i="1"/>
  <c r="F574" i="1"/>
  <c r="F561" i="1"/>
  <c r="F547" i="1"/>
  <c r="F536" i="1"/>
  <c r="F522" i="1"/>
  <c r="F510" i="1"/>
  <c r="F496" i="1"/>
  <c r="F473" i="1"/>
  <c r="F450" i="1"/>
  <c r="F410" i="1"/>
  <c r="F624" i="1"/>
  <c r="F610" i="1"/>
  <c r="F598" i="1"/>
  <c r="F585" i="1"/>
  <c r="F571" i="1"/>
  <c r="F560" i="1"/>
  <c r="F546" i="1"/>
  <c r="F534" i="1"/>
  <c r="F521" i="1"/>
  <c r="F507" i="1"/>
  <c r="F490" i="1"/>
  <c r="F472" i="1"/>
  <c r="F449" i="1"/>
  <c r="F402" i="1"/>
  <c r="D616" i="8"/>
  <c r="D600" i="8"/>
  <c r="D584" i="8"/>
  <c r="D568" i="8"/>
  <c r="D552" i="8"/>
  <c r="D536" i="8"/>
  <c r="D520" i="8"/>
  <c r="D504" i="8"/>
  <c r="D488" i="8"/>
  <c r="D471" i="8"/>
  <c r="D453" i="8"/>
  <c r="D435" i="8"/>
  <c r="D416" i="8"/>
  <c r="D398" i="8"/>
  <c r="D380" i="8"/>
  <c r="D352" i="8"/>
  <c r="D320" i="8"/>
  <c r="D288" i="8"/>
  <c r="D256" i="8"/>
  <c r="D224" i="8"/>
  <c r="D192" i="8"/>
  <c r="D160" i="8"/>
  <c r="D128" i="8"/>
  <c r="D96" i="8"/>
  <c r="D64" i="8"/>
  <c r="D29" i="8"/>
  <c r="E613" i="8"/>
  <c r="E561" i="8"/>
  <c r="E511" i="8"/>
  <c r="E447" i="8"/>
  <c r="E383" i="8"/>
  <c r="E288" i="8"/>
  <c r="D2" i="8"/>
  <c r="D614" i="8"/>
  <c r="D598" i="8"/>
  <c r="D582" i="8"/>
  <c r="D566" i="8"/>
  <c r="D550" i="8"/>
  <c r="D534" i="8"/>
  <c r="D518" i="8"/>
  <c r="D502" i="8"/>
  <c r="D486" i="8"/>
  <c r="D469" i="8"/>
  <c r="D451" i="8"/>
  <c r="D432" i="8"/>
  <c r="D414" i="8"/>
  <c r="D396" i="8"/>
  <c r="D377" i="8"/>
  <c r="D347" i="8"/>
  <c r="D315" i="8"/>
  <c r="D283" i="8"/>
  <c r="D251" i="8"/>
  <c r="D219" i="8"/>
  <c r="D187" i="8"/>
  <c r="D155" i="8"/>
  <c r="D123" i="8"/>
  <c r="D91" i="8"/>
  <c r="D59" i="8"/>
  <c r="D23" i="8"/>
  <c r="E605" i="8"/>
  <c r="E553" i="8"/>
  <c r="E501" i="8"/>
  <c r="E437" i="8"/>
  <c r="E373" i="8"/>
  <c r="E258" i="8"/>
  <c r="D621" i="8"/>
  <c r="D605" i="8"/>
  <c r="D589" i="8"/>
  <c r="D573" i="8"/>
  <c r="D557" i="8"/>
  <c r="D541" i="8"/>
  <c r="D525" i="8"/>
  <c r="D509" i="8"/>
  <c r="D493" i="8"/>
  <c r="D477" i="8"/>
  <c r="D459" i="8"/>
  <c r="D440" i="8"/>
  <c r="D422" i="8"/>
  <c r="D404" i="8"/>
  <c r="D385" i="8"/>
  <c r="D361" i="8"/>
  <c r="D329" i="8"/>
  <c r="D297" i="8"/>
  <c r="D265" i="8"/>
  <c r="D233" i="8"/>
  <c r="D201" i="8"/>
  <c r="D169" i="8"/>
  <c r="D137" i="8"/>
  <c r="D105" i="8"/>
  <c r="D73" i="8"/>
  <c r="D39" i="8"/>
  <c r="E626" i="8"/>
  <c r="E576" i="8"/>
  <c r="E525" i="8"/>
  <c r="E464" i="8"/>
  <c r="E400" i="8"/>
  <c r="E322" i="8"/>
  <c r="D620" i="8"/>
  <c r="D604" i="8"/>
  <c r="D588" i="8"/>
  <c r="D572" i="8"/>
  <c r="D556" i="8"/>
  <c r="D540" i="8"/>
  <c r="D524" i="8"/>
  <c r="D508" i="8"/>
  <c r="D492" i="8"/>
  <c r="D476" i="8"/>
  <c r="D457" i="8"/>
  <c r="D439" i="8"/>
  <c r="D421" i="8"/>
  <c r="D403" i="8"/>
  <c r="D384" i="8"/>
  <c r="D360" i="8"/>
  <c r="D328" i="8"/>
  <c r="D296" i="8"/>
  <c r="D264" i="8"/>
  <c r="D232" i="8"/>
  <c r="D200" i="8"/>
  <c r="D168" i="8"/>
  <c r="D136" i="8"/>
  <c r="D104" i="8"/>
  <c r="D72" i="8"/>
  <c r="D38" i="8"/>
  <c r="E625" i="8"/>
  <c r="E575" i="8"/>
  <c r="E522" i="8"/>
  <c r="E463" i="8"/>
  <c r="E399" i="8"/>
  <c r="E3" i="8"/>
  <c r="E11" i="8"/>
  <c r="E19" i="8"/>
  <c r="E27" i="8"/>
  <c r="E35" i="8"/>
  <c r="E43" i="8"/>
  <c r="E51" i="8"/>
  <c r="E59" i="8"/>
  <c r="E67" i="8"/>
  <c r="E75" i="8"/>
  <c r="E83" i="8"/>
  <c r="E91" i="8"/>
  <c r="E99" i="8"/>
  <c r="E107" i="8"/>
  <c r="E115" i="8"/>
  <c r="E123" i="8"/>
  <c r="E131" i="8"/>
  <c r="E139" i="8"/>
  <c r="E147" i="8"/>
  <c r="E155" i="8"/>
  <c r="E163" i="8"/>
  <c r="E171" i="8"/>
  <c r="E179" i="8"/>
  <c r="E187" i="8"/>
  <c r="E195" i="8"/>
  <c r="E203" i="8"/>
  <c r="E211" i="8"/>
  <c r="E219" i="8"/>
  <c r="E227" i="8"/>
  <c r="E235" i="8"/>
  <c r="E243" i="8"/>
  <c r="E251" i="8"/>
  <c r="E259" i="8"/>
  <c r="E267" i="8"/>
  <c r="E275" i="8"/>
  <c r="E283" i="8"/>
  <c r="E291" i="8"/>
  <c r="E299" i="8"/>
  <c r="E307" i="8"/>
  <c r="E315" i="8"/>
  <c r="E323" i="8"/>
  <c r="E331" i="8"/>
  <c r="E339" i="8"/>
  <c r="E347" i="8"/>
  <c r="E355" i="8"/>
  <c r="E363" i="8"/>
  <c r="E371" i="8"/>
  <c r="E379" i="8"/>
  <c r="E387" i="8"/>
  <c r="E395" i="8"/>
  <c r="E403" i="8"/>
  <c r="E411" i="8"/>
  <c r="E419" i="8"/>
  <c r="E427" i="8"/>
  <c r="E435" i="8"/>
  <c r="E443" i="8"/>
  <c r="E451" i="8"/>
  <c r="E459" i="8"/>
  <c r="E467" i="8"/>
  <c r="E475" i="8"/>
  <c r="E483" i="8"/>
  <c r="E491" i="8"/>
  <c r="E499" i="8"/>
  <c r="E507" i="8"/>
  <c r="E515" i="8"/>
  <c r="E523" i="8"/>
  <c r="E531" i="8"/>
  <c r="E539" i="8"/>
  <c r="E547" i="8"/>
  <c r="E555" i="8"/>
  <c r="E563" i="8"/>
  <c r="E571" i="8"/>
  <c r="E579" i="8"/>
  <c r="E587" i="8"/>
  <c r="E595" i="8"/>
  <c r="E603" i="8"/>
  <c r="E611" i="8"/>
  <c r="E619" i="8"/>
  <c r="E627" i="8"/>
  <c r="D7" i="8"/>
  <c r="D15" i="8"/>
  <c r="E4" i="8"/>
  <c r="E12" i="8"/>
  <c r="E20" i="8"/>
  <c r="E28" i="8"/>
  <c r="E36" i="8"/>
  <c r="E44" i="8"/>
  <c r="E52" i="8"/>
  <c r="E60" i="8"/>
  <c r="E68" i="8"/>
  <c r="E76" i="8"/>
  <c r="E84" i="8"/>
  <c r="E92" i="8"/>
  <c r="E100" i="8"/>
  <c r="E108" i="8"/>
  <c r="E116" i="8"/>
  <c r="E124" i="8"/>
  <c r="E132" i="8"/>
  <c r="E140" i="8"/>
  <c r="E148" i="8"/>
  <c r="E156" i="8"/>
  <c r="E164" i="8"/>
  <c r="E172" i="8"/>
  <c r="E180" i="8"/>
  <c r="E188" i="8"/>
  <c r="E196" i="8"/>
  <c r="E204" i="8"/>
  <c r="E212" i="8"/>
  <c r="E220" i="8"/>
  <c r="E228" i="8"/>
  <c r="E236" i="8"/>
  <c r="E244" i="8"/>
  <c r="E252" i="8"/>
  <c r="E260" i="8"/>
  <c r="E268" i="8"/>
  <c r="E276" i="8"/>
  <c r="E284" i="8"/>
  <c r="E292" i="8"/>
  <c r="E300" i="8"/>
  <c r="E308" i="8"/>
  <c r="E316" i="8"/>
  <c r="E324" i="8"/>
  <c r="E332" i="8"/>
  <c r="E340" i="8"/>
  <c r="E348" i="8"/>
  <c r="E356" i="8"/>
  <c r="E364" i="8"/>
  <c r="E372" i="8"/>
  <c r="E380" i="8"/>
  <c r="E388" i="8"/>
  <c r="E396" i="8"/>
  <c r="E404" i="8"/>
  <c r="E412" i="8"/>
  <c r="E420" i="8"/>
  <c r="E428" i="8"/>
  <c r="E436" i="8"/>
  <c r="E444" i="8"/>
  <c r="E452" i="8"/>
  <c r="E460" i="8"/>
  <c r="E468" i="8"/>
  <c r="E476" i="8"/>
  <c r="E484" i="8"/>
  <c r="E492" i="8"/>
  <c r="E500" i="8"/>
  <c r="E508" i="8"/>
  <c r="E516" i="8"/>
  <c r="E524" i="8"/>
  <c r="E532" i="8"/>
  <c r="E540" i="8"/>
  <c r="E548" i="8"/>
  <c r="E556" i="8"/>
  <c r="E564" i="8"/>
  <c r="E572" i="8"/>
  <c r="E580" i="8"/>
  <c r="E588" i="8"/>
  <c r="E596" i="8"/>
  <c r="E604" i="8"/>
  <c r="E612" i="8"/>
  <c r="E620" i="8"/>
  <c r="E628" i="8"/>
  <c r="D8" i="8"/>
  <c r="D16" i="8"/>
  <c r="D24" i="8"/>
  <c r="D32" i="8"/>
  <c r="D40" i="8"/>
  <c r="D48" i="8"/>
  <c r="E5" i="8"/>
  <c r="E13" i="8"/>
  <c r="E21" i="8"/>
  <c r="E29" i="8"/>
  <c r="E37" i="8"/>
  <c r="E45" i="8"/>
  <c r="E53" i="8"/>
  <c r="E61" i="8"/>
  <c r="E69" i="8"/>
  <c r="E77" i="8"/>
  <c r="E85" i="8"/>
  <c r="E93" i="8"/>
  <c r="E101" i="8"/>
  <c r="E109" i="8"/>
  <c r="E117" i="8"/>
  <c r="E125" i="8"/>
  <c r="E133" i="8"/>
  <c r="E141" i="8"/>
  <c r="E149" i="8"/>
  <c r="E157" i="8"/>
  <c r="E165" i="8"/>
  <c r="E173" i="8"/>
  <c r="E181" i="8"/>
  <c r="E189" i="8"/>
  <c r="E197" i="8"/>
  <c r="E205" i="8"/>
  <c r="E213" i="8"/>
  <c r="E221" i="8"/>
  <c r="E229" i="8"/>
  <c r="E237" i="8"/>
  <c r="E245" i="8"/>
  <c r="E253" i="8"/>
  <c r="E261" i="8"/>
  <c r="E269" i="8"/>
  <c r="E277" i="8"/>
  <c r="E285" i="8"/>
  <c r="E293" i="8"/>
  <c r="E301" i="8"/>
  <c r="E309" i="8"/>
  <c r="E317" i="8"/>
  <c r="E325" i="8"/>
  <c r="E6" i="8"/>
  <c r="E14" i="8"/>
  <c r="E22" i="8"/>
  <c r="E30" i="8"/>
  <c r="E38" i="8"/>
  <c r="E46" i="8"/>
  <c r="E54" i="8"/>
  <c r="E62" i="8"/>
  <c r="E70" i="8"/>
  <c r="E78" i="8"/>
  <c r="E86" i="8"/>
  <c r="E94" i="8"/>
  <c r="E102" i="8"/>
  <c r="E110" i="8"/>
  <c r="E118" i="8"/>
  <c r="E126" i="8"/>
  <c r="E134" i="8"/>
  <c r="E142" i="8"/>
  <c r="E150" i="8"/>
  <c r="E158" i="8"/>
  <c r="E166" i="8"/>
  <c r="E174" i="8"/>
  <c r="E182" i="8"/>
  <c r="E190" i="8"/>
  <c r="E198" i="8"/>
  <c r="E206" i="8"/>
  <c r="E214" i="8"/>
  <c r="E222" i="8"/>
  <c r="E230" i="8"/>
  <c r="E238" i="8"/>
  <c r="E246" i="8"/>
  <c r="E254" i="8"/>
  <c r="E262" i="8"/>
  <c r="E270" i="8"/>
  <c r="E278" i="8"/>
  <c r="E286" i="8"/>
  <c r="E294" i="8"/>
  <c r="E302" i="8"/>
  <c r="E310" i="8"/>
  <c r="E318" i="8"/>
  <c r="E326" i="8"/>
  <c r="E334" i="8"/>
  <c r="E342" i="8"/>
  <c r="E350" i="8"/>
  <c r="E358" i="8"/>
  <c r="E366" i="8"/>
  <c r="E374" i="8"/>
  <c r="E382" i="8"/>
  <c r="E390" i="8"/>
  <c r="E398" i="8"/>
  <c r="E406" i="8"/>
  <c r="E414" i="8"/>
  <c r="E422" i="8"/>
  <c r="E430" i="8"/>
  <c r="E438" i="8"/>
  <c r="E446" i="8"/>
  <c r="E454" i="8"/>
  <c r="E462" i="8"/>
  <c r="E470" i="8"/>
  <c r="E478" i="8"/>
  <c r="E486" i="8"/>
  <c r="E494" i="8"/>
  <c r="E502" i="8"/>
  <c r="E510" i="8"/>
  <c r="E518" i="8"/>
  <c r="E526" i="8"/>
  <c r="E534" i="8"/>
  <c r="E542" i="8"/>
  <c r="E550" i="8"/>
  <c r="E558" i="8"/>
  <c r="E566" i="8"/>
  <c r="E574" i="8"/>
  <c r="E582" i="8"/>
  <c r="E590" i="8"/>
  <c r="E598" i="8"/>
  <c r="E606" i="8"/>
  <c r="E614" i="8"/>
  <c r="E622" i="8"/>
  <c r="E2" i="8"/>
  <c r="E7" i="8"/>
  <c r="E15" i="8"/>
  <c r="E23" i="8"/>
  <c r="E31" i="8"/>
  <c r="E39" i="8"/>
  <c r="E47" i="8"/>
  <c r="E55" i="8"/>
  <c r="E63" i="8"/>
  <c r="E71" i="8"/>
  <c r="E79" i="8"/>
  <c r="E87" i="8"/>
  <c r="E95" i="8"/>
  <c r="E103" i="8"/>
  <c r="E111" i="8"/>
  <c r="E119" i="8"/>
  <c r="E127" i="8"/>
  <c r="E135" i="8"/>
  <c r="E143" i="8"/>
  <c r="E151" i="8"/>
  <c r="E159" i="8"/>
  <c r="E167" i="8"/>
  <c r="E175" i="8"/>
  <c r="E183" i="8"/>
  <c r="E191" i="8"/>
  <c r="E199" i="8"/>
  <c r="E207" i="8"/>
  <c r="E215" i="8"/>
  <c r="E223" i="8"/>
  <c r="E231" i="8"/>
  <c r="E239" i="8"/>
  <c r="E247" i="8"/>
  <c r="E255" i="8"/>
  <c r="E263" i="8"/>
  <c r="E271" i="8"/>
  <c r="E279" i="8"/>
  <c r="E287" i="8"/>
  <c r="E295" i="8"/>
  <c r="E303" i="8"/>
  <c r="E311" i="8"/>
  <c r="E319" i="8"/>
  <c r="E327" i="8"/>
  <c r="E335" i="8"/>
  <c r="E343" i="8"/>
  <c r="E351" i="8"/>
  <c r="E359" i="8"/>
  <c r="E367" i="8"/>
  <c r="E8" i="8"/>
  <c r="E16" i="8"/>
  <c r="E24" i="8"/>
  <c r="E32" i="8"/>
  <c r="E40" i="8"/>
  <c r="E48" i="8"/>
  <c r="E56" i="8"/>
  <c r="E64" i="8"/>
  <c r="E72" i="8"/>
  <c r="E80" i="8"/>
  <c r="E88" i="8"/>
  <c r="E96" i="8"/>
  <c r="E104" i="8"/>
  <c r="E112" i="8"/>
  <c r="E120" i="8"/>
  <c r="E128" i="8"/>
  <c r="E136" i="8"/>
  <c r="E144" i="8"/>
  <c r="E152" i="8"/>
  <c r="E160" i="8"/>
  <c r="E168" i="8"/>
  <c r="E176" i="8"/>
  <c r="E184" i="8"/>
  <c r="E192" i="8"/>
  <c r="E200" i="8"/>
  <c r="E208" i="8"/>
  <c r="E9" i="8"/>
  <c r="E17" i="8"/>
  <c r="E25" i="8"/>
  <c r="E33" i="8"/>
  <c r="E41" i="8"/>
  <c r="E49" i="8"/>
  <c r="E57" i="8"/>
  <c r="E65" i="8"/>
  <c r="E73" i="8"/>
  <c r="E81" i="8"/>
  <c r="E89" i="8"/>
  <c r="E97" i="8"/>
  <c r="E105" i="8"/>
  <c r="E113" i="8"/>
  <c r="E121" i="8"/>
  <c r="E129" i="8"/>
  <c r="E137" i="8"/>
  <c r="E145" i="8"/>
  <c r="E153" i="8"/>
  <c r="E161" i="8"/>
  <c r="E169" i="8"/>
  <c r="E177" i="8"/>
  <c r="E185" i="8"/>
  <c r="E193" i="8"/>
  <c r="E201" i="8"/>
  <c r="E209" i="8"/>
  <c r="E217" i="8"/>
  <c r="E225" i="8"/>
  <c r="E233" i="8"/>
  <c r="E241" i="8"/>
  <c r="E249" i="8"/>
  <c r="E257" i="8"/>
  <c r="E265" i="8"/>
  <c r="E273" i="8"/>
  <c r="E281" i="8"/>
  <c r="E289" i="8"/>
  <c r="E297" i="8"/>
  <c r="E305" i="8"/>
  <c r="E313" i="8"/>
  <c r="E321" i="8"/>
  <c r="E329" i="8"/>
  <c r="E337" i="8"/>
  <c r="E345" i="8"/>
  <c r="E353" i="8"/>
  <c r="E361" i="8"/>
  <c r="E369" i="8"/>
  <c r="E377" i="8"/>
  <c r="E385" i="8"/>
  <c r="E393" i="8"/>
  <c r="E401" i="8"/>
  <c r="E409" i="8"/>
  <c r="E417" i="8"/>
  <c r="E425" i="8"/>
  <c r="E433" i="8"/>
  <c r="E441" i="8"/>
  <c r="E449" i="8"/>
  <c r="E457" i="8"/>
  <c r="E465" i="8"/>
  <c r="E473" i="8"/>
  <c r="E481" i="8"/>
  <c r="E489" i="8"/>
  <c r="E497" i="8"/>
  <c r="E505" i="8"/>
  <c r="E10" i="8"/>
  <c r="E74" i="8"/>
  <c r="E138" i="8"/>
  <c r="E202" i="8"/>
  <c r="E240" i="8"/>
  <c r="E272" i="8"/>
  <c r="E304" i="8"/>
  <c r="E333" i="8"/>
  <c r="E354" i="8"/>
  <c r="E375" i="8"/>
  <c r="E391" i="8"/>
  <c r="E407" i="8"/>
  <c r="E423" i="8"/>
  <c r="E439" i="8"/>
  <c r="E455" i="8"/>
  <c r="E471" i="8"/>
  <c r="E487" i="8"/>
  <c r="E503" i="8"/>
  <c r="E517" i="8"/>
  <c r="E529" i="8"/>
  <c r="E543" i="8"/>
  <c r="E554" i="8"/>
  <c r="E568" i="8"/>
  <c r="E581" i="8"/>
  <c r="E593" i="8"/>
  <c r="E607" i="8"/>
  <c r="E618" i="8"/>
  <c r="D4" i="8"/>
  <c r="D14" i="8"/>
  <c r="D25" i="8"/>
  <c r="D34" i="8"/>
  <c r="D43" i="8"/>
  <c r="D52" i="8"/>
  <c r="D60" i="8"/>
  <c r="D68" i="8"/>
  <c r="D76" i="8"/>
  <c r="D84" i="8"/>
  <c r="D92" i="8"/>
  <c r="D100" i="8"/>
  <c r="D108" i="8"/>
  <c r="D116" i="8"/>
  <c r="D124" i="8"/>
  <c r="D132" i="8"/>
  <c r="D140" i="8"/>
  <c r="D148" i="8"/>
  <c r="D156" i="8"/>
  <c r="D164" i="8"/>
  <c r="D172" i="8"/>
  <c r="D180" i="8"/>
  <c r="D188" i="8"/>
  <c r="D196" i="8"/>
  <c r="D204" i="8"/>
  <c r="D212" i="8"/>
  <c r="D220" i="8"/>
  <c r="D228" i="8"/>
  <c r="D236" i="8"/>
  <c r="D244" i="8"/>
  <c r="D252" i="8"/>
  <c r="D260" i="8"/>
  <c r="D268" i="8"/>
  <c r="D276" i="8"/>
  <c r="D284" i="8"/>
  <c r="D292" i="8"/>
  <c r="D300" i="8"/>
  <c r="D308" i="8"/>
  <c r="D316" i="8"/>
  <c r="D324" i="8"/>
  <c r="D332" i="8"/>
  <c r="D340" i="8"/>
  <c r="D348" i="8"/>
  <c r="D356" i="8"/>
  <c r="D364" i="8"/>
  <c r="D372" i="8"/>
  <c r="E18" i="8"/>
  <c r="E82" i="8"/>
  <c r="E146" i="8"/>
  <c r="E210" i="8"/>
  <c r="E242" i="8"/>
  <c r="E274" i="8"/>
  <c r="E306" i="8"/>
  <c r="E336" i="8"/>
  <c r="E357" i="8"/>
  <c r="E376" i="8"/>
  <c r="E392" i="8"/>
  <c r="E408" i="8"/>
  <c r="E424" i="8"/>
  <c r="E440" i="8"/>
  <c r="E456" i="8"/>
  <c r="E472" i="8"/>
  <c r="E488" i="8"/>
  <c r="E504" i="8"/>
  <c r="E519" i="8"/>
  <c r="E530" i="8"/>
  <c r="E544" i="8"/>
  <c r="E557" i="8"/>
  <c r="E569" i="8"/>
  <c r="E583" i="8"/>
  <c r="E594" i="8"/>
  <c r="E608" i="8"/>
  <c r="E621" i="8"/>
  <c r="D5" i="8"/>
  <c r="D17" i="8"/>
  <c r="D26" i="8"/>
  <c r="D35" i="8"/>
  <c r="D44" i="8"/>
  <c r="D53" i="8"/>
  <c r="D61" i="8"/>
  <c r="D69" i="8"/>
  <c r="D77" i="8"/>
  <c r="D85" i="8"/>
  <c r="D93" i="8"/>
  <c r="D101" i="8"/>
  <c r="D109" i="8"/>
  <c r="D117" i="8"/>
  <c r="D125" i="8"/>
  <c r="D133" i="8"/>
  <c r="D141" i="8"/>
  <c r="D149" i="8"/>
  <c r="D157" i="8"/>
  <c r="D165" i="8"/>
  <c r="D173" i="8"/>
  <c r="D181" i="8"/>
  <c r="D189" i="8"/>
  <c r="D197" i="8"/>
  <c r="D205" i="8"/>
  <c r="D213" i="8"/>
  <c r="D221" i="8"/>
  <c r="D229" i="8"/>
  <c r="D237" i="8"/>
  <c r="D245" i="8"/>
  <c r="D253" i="8"/>
  <c r="D261" i="8"/>
  <c r="D269" i="8"/>
  <c r="D277" i="8"/>
  <c r="D285" i="8"/>
  <c r="D293" i="8"/>
  <c r="D301" i="8"/>
  <c r="D309" i="8"/>
  <c r="D317" i="8"/>
  <c r="D325" i="8"/>
  <c r="D333" i="8"/>
  <c r="D341" i="8"/>
  <c r="D349" i="8"/>
  <c r="D357" i="8"/>
  <c r="D365" i="8"/>
  <c r="E26" i="8"/>
  <c r="E90" i="8"/>
  <c r="E154" i="8"/>
  <c r="E216" i="8"/>
  <c r="E248" i="8"/>
  <c r="E280" i="8"/>
  <c r="E312" i="8"/>
  <c r="E338" i="8"/>
  <c r="E360" i="8"/>
  <c r="E378" i="8"/>
  <c r="E394" i="8"/>
  <c r="E410" i="8"/>
  <c r="E426" i="8"/>
  <c r="E442" i="8"/>
  <c r="E458" i="8"/>
  <c r="E474" i="8"/>
  <c r="E490" i="8"/>
  <c r="E506" i="8"/>
  <c r="E520" i="8"/>
  <c r="E533" i="8"/>
  <c r="E545" i="8"/>
  <c r="E559" i="8"/>
  <c r="E570" i="8"/>
  <c r="E584" i="8"/>
  <c r="E597" i="8"/>
  <c r="E609" i="8"/>
  <c r="E623" i="8"/>
  <c r="D6" i="8"/>
  <c r="D18" i="8"/>
  <c r="D27" i="8"/>
  <c r="D36" i="8"/>
  <c r="D45" i="8"/>
  <c r="D54" i="8"/>
  <c r="D62" i="8"/>
  <c r="D70" i="8"/>
  <c r="D78" i="8"/>
  <c r="D86" i="8"/>
  <c r="D94" i="8"/>
  <c r="D102" i="8"/>
  <c r="D110" i="8"/>
  <c r="D118" i="8"/>
  <c r="D126" i="8"/>
  <c r="D134" i="8"/>
  <c r="D142" i="8"/>
  <c r="D150" i="8"/>
  <c r="D158" i="8"/>
  <c r="D166" i="8"/>
  <c r="D174" i="8"/>
  <c r="D182" i="8"/>
  <c r="D190" i="8"/>
  <c r="D198" i="8"/>
  <c r="D206" i="8"/>
  <c r="D214" i="8"/>
  <c r="D222" i="8"/>
  <c r="D230" i="8"/>
  <c r="D238" i="8"/>
  <c r="D246" i="8"/>
  <c r="D254" i="8"/>
  <c r="D262" i="8"/>
  <c r="D270" i="8"/>
  <c r="D278" i="8"/>
  <c r="D286" i="8"/>
  <c r="D294" i="8"/>
  <c r="D302" i="8"/>
  <c r="D310" i="8"/>
  <c r="D318" i="8"/>
  <c r="D326" i="8"/>
  <c r="D334" i="8"/>
  <c r="D342" i="8"/>
  <c r="D350" i="8"/>
  <c r="D358" i="8"/>
  <c r="D366" i="8"/>
  <c r="D374" i="8"/>
  <c r="E34" i="8"/>
  <c r="E98" i="8"/>
  <c r="E162" i="8"/>
  <c r="E218" i="8"/>
  <c r="E250" i="8"/>
  <c r="E282" i="8"/>
  <c r="E42" i="8"/>
  <c r="E106" i="8"/>
  <c r="E170" i="8"/>
  <c r="E224" i="8"/>
  <c r="E50" i="8"/>
  <c r="E114" i="8"/>
  <c r="E178" i="8"/>
  <c r="E226" i="8"/>
  <c r="E58" i="8"/>
  <c r="E122" i="8"/>
  <c r="E186" i="8"/>
  <c r="E232" i="8"/>
  <c r="E264" i="8"/>
  <c r="E296" i="8"/>
  <c r="E328" i="8"/>
  <c r="E349" i="8"/>
  <c r="E370" i="8"/>
  <c r="E386" i="8"/>
  <c r="E402" i="8"/>
  <c r="E418" i="8"/>
  <c r="E434" i="8"/>
  <c r="E450" i="8"/>
  <c r="E466" i="8"/>
  <c r="E482" i="8"/>
  <c r="E498" i="8"/>
  <c r="E513" i="8"/>
  <c r="E527" i="8"/>
  <c r="E538" i="8"/>
  <c r="E552" i="8"/>
  <c r="E565" i="8"/>
  <c r="E577" i="8"/>
  <c r="E591" i="8"/>
  <c r="E602" i="8"/>
  <c r="E616" i="8"/>
  <c r="E629" i="8"/>
  <c r="D12" i="8"/>
  <c r="D22" i="8"/>
  <c r="D31" i="8"/>
  <c r="D41" i="8"/>
  <c r="D50" i="8"/>
  <c r="D58" i="8"/>
  <c r="D66" i="8"/>
  <c r="D74" i="8"/>
  <c r="D82" i="8"/>
  <c r="D90" i="8"/>
  <c r="D98" i="8"/>
  <c r="D106" i="8"/>
  <c r="D114" i="8"/>
  <c r="D122" i="8"/>
  <c r="D130" i="8"/>
  <c r="D138" i="8"/>
  <c r="D146" i="8"/>
  <c r="D154" i="8"/>
  <c r="D162" i="8"/>
  <c r="D170" i="8"/>
  <c r="D178" i="8"/>
  <c r="D186" i="8"/>
  <c r="D194" i="8"/>
  <c r="D202" i="8"/>
  <c r="D210" i="8"/>
  <c r="D218" i="8"/>
  <c r="D226" i="8"/>
  <c r="D234" i="8"/>
  <c r="D242" i="8"/>
  <c r="D250" i="8"/>
  <c r="D258" i="8"/>
  <c r="D266" i="8"/>
  <c r="D274" i="8"/>
  <c r="D282" i="8"/>
  <c r="D290" i="8"/>
  <c r="D298" i="8"/>
  <c r="D306" i="8"/>
  <c r="D314" i="8"/>
  <c r="D322" i="8"/>
  <c r="D330" i="8"/>
  <c r="D338" i="8"/>
  <c r="D346" i="8"/>
  <c r="D354" i="8"/>
  <c r="D362" i="8"/>
  <c r="D370" i="8"/>
  <c r="D378" i="8"/>
  <c r="D386" i="8"/>
  <c r="D394" i="8"/>
  <c r="D402" i="8"/>
  <c r="D410" i="8"/>
  <c r="D418" i="8"/>
  <c r="D426" i="8"/>
  <c r="D434" i="8"/>
  <c r="D442" i="8"/>
  <c r="D450" i="8"/>
  <c r="D458" i="8"/>
  <c r="D466" i="8"/>
  <c r="D474" i="8"/>
  <c r="D623" i="8"/>
  <c r="D615" i="8"/>
  <c r="D607" i="8"/>
  <c r="D599" i="8"/>
  <c r="D591" i="8"/>
  <c r="D583" i="8"/>
  <c r="D575" i="8"/>
  <c r="D567" i="8"/>
  <c r="D559" i="8"/>
  <c r="D551" i="8"/>
  <c r="D543" i="8"/>
  <c r="D535" i="8"/>
  <c r="D527" i="8"/>
  <c r="D519" i="8"/>
  <c r="D511" i="8"/>
  <c r="D503" i="8"/>
  <c r="D495" i="8"/>
  <c r="D487" i="8"/>
  <c r="D479" i="8"/>
  <c r="D470" i="8"/>
  <c r="D461" i="8"/>
  <c r="D452" i="8"/>
  <c r="D443" i="8"/>
  <c r="D433" i="8"/>
  <c r="D424" i="8"/>
  <c r="D415" i="8"/>
  <c r="D406" i="8"/>
  <c r="D397" i="8"/>
  <c r="D388" i="8"/>
  <c r="D379" i="8"/>
  <c r="D367" i="8"/>
  <c r="D351" i="8"/>
  <c r="D335" i="8"/>
  <c r="D319" i="8"/>
  <c r="D303" i="8"/>
  <c r="D287" i="8"/>
  <c r="D271" i="8"/>
  <c r="D255" i="8"/>
  <c r="D239" i="8"/>
  <c r="D223" i="8"/>
  <c r="D207" i="8"/>
  <c r="D191" i="8"/>
  <c r="D175" i="8"/>
  <c r="D159" i="8"/>
  <c r="D143" i="8"/>
  <c r="D127" i="8"/>
  <c r="D111" i="8"/>
  <c r="D95" i="8"/>
  <c r="D79" i="8"/>
  <c r="D63" i="8"/>
  <c r="D46" i="8"/>
  <c r="D28" i="8"/>
  <c r="D9" i="8"/>
  <c r="E610" i="8"/>
  <c r="E585" i="8"/>
  <c r="E560" i="8"/>
  <c r="E535" i="8"/>
  <c r="E509" i="8"/>
  <c r="E477" i="8"/>
  <c r="E445" i="8"/>
  <c r="E413" i="8"/>
  <c r="E381" i="8"/>
  <c r="E341" i="8"/>
  <c r="E266" i="8"/>
  <c r="E234" i="8"/>
  <c r="D627" i="8"/>
  <c r="D619" i="8"/>
  <c r="D611" i="8"/>
  <c r="D603" i="8"/>
  <c r="D595" i="8"/>
  <c r="D587" i="8"/>
  <c r="D579" i="8"/>
  <c r="D571" i="8"/>
  <c r="D563" i="8"/>
  <c r="D555" i="8"/>
  <c r="D547" i="8"/>
  <c r="D539" i="8"/>
  <c r="D531" i="8"/>
  <c r="D523" i="8"/>
  <c r="D515" i="8"/>
  <c r="D507" i="8"/>
  <c r="D499" i="8"/>
  <c r="D491" i="8"/>
  <c r="D483" i="8"/>
  <c r="D475" i="8"/>
  <c r="D465" i="8"/>
  <c r="D456" i="8"/>
  <c r="D447" i="8"/>
  <c r="D438" i="8"/>
  <c r="D429" i="8"/>
  <c r="D420" i="8"/>
  <c r="D411" i="8"/>
  <c r="D401" i="8"/>
  <c r="D392" i="8"/>
  <c r="D383" i="8"/>
  <c r="D373" i="8"/>
  <c r="D359" i="8"/>
  <c r="D343" i="8"/>
  <c r="D327" i="8"/>
  <c r="D311" i="8"/>
  <c r="D295" i="8"/>
  <c r="D279" i="8"/>
  <c r="D263" i="8"/>
  <c r="D247" i="8"/>
  <c r="D231" i="8"/>
  <c r="D215" i="8"/>
  <c r="D199" i="8"/>
  <c r="D183" i="8"/>
  <c r="D167" i="8"/>
  <c r="D151" i="8"/>
  <c r="D135" i="8"/>
  <c r="D119" i="8"/>
  <c r="D103" i="8"/>
  <c r="D87" i="8"/>
  <c r="D71" i="8"/>
  <c r="D55" i="8"/>
  <c r="D37" i="8"/>
  <c r="D19" i="8"/>
  <c r="E624" i="8"/>
  <c r="E599" i="8"/>
  <c r="E573" i="8"/>
  <c r="E546" i="8"/>
  <c r="E521" i="8"/>
  <c r="E493" i="8"/>
  <c r="E461" i="8"/>
  <c r="E429" i="8"/>
  <c r="E397" i="8"/>
  <c r="E362" i="8"/>
  <c r="E314" i="8"/>
  <c r="E194" i="8"/>
  <c r="D626" i="8"/>
  <c r="D618" i="8"/>
  <c r="D610" i="8"/>
  <c r="D602" i="8"/>
  <c r="D594" i="8"/>
  <c r="D586" i="8"/>
  <c r="D578" i="8"/>
  <c r="D570" i="8"/>
  <c r="D562" i="8"/>
  <c r="D554" i="8"/>
  <c r="D546" i="8"/>
  <c r="D538" i="8"/>
  <c r="D530" i="8"/>
  <c r="D522" i="8"/>
  <c r="D514" i="8"/>
  <c r="D506" i="8"/>
  <c r="D498" i="8"/>
  <c r="D490" i="8"/>
  <c r="D482" i="8"/>
  <c r="D473" i="8"/>
  <c r="D464" i="8"/>
  <c r="D455" i="8"/>
  <c r="D446" i="8"/>
  <c r="D437" i="8"/>
  <c r="D428" i="8"/>
  <c r="D419" i="8"/>
  <c r="D409" i="8"/>
  <c r="D400" i="8"/>
  <c r="D391" i="8"/>
  <c r="D382" i="8"/>
  <c r="D371" i="8"/>
  <c r="D355" i="8"/>
  <c r="D339" i="8"/>
  <c r="D323" i="8"/>
  <c r="D307" i="8"/>
  <c r="D291" i="8"/>
  <c r="D275" i="8"/>
  <c r="D259" i="8"/>
  <c r="D243" i="8"/>
  <c r="D227" i="8"/>
  <c r="D211" i="8"/>
  <c r="D195" i="8"/>
  <c r="D179" i="8"/>
  <c r="D163" i="8"/>
  <c r="D147" i="8"/>
  <c r="D131" i="8"/>
  <c r="D115" i="8"/>
  <c r="D99" i="8"/>
  <c r="D83" i="8"/>
  <c r="D67" i="8"/>
  <c r="D51" i="8"/>
  <c r="D33" i="8"/>
  <c r="D13" i="8"/>
  <c r="E617" i="8"/>
  <c r="E592" i="8"/>
  <c r="E567" i="8"/>
  <c r="E541" i="8"/>
  <c r="E514" i="8"/>
  <c r="E485" i="8"/>
  <c r="E453" i="8"/>
  <c r="E421" i="8"/>
  <c r="E389" i="8"/>
  <c r="E352" i="8"/>
  <c r="E298" i="8"/>
  <c r="E130" i="8"/>
  <c r="D625" i="8"/>
  <c r="D617" i="8"/>
  <c r="D609" i="8"/>
  <c r="D601" i="8"/>
  <c r="D593" i="8"/>
  <c r="D585" i="8"/>
  <c r="D577" i="8"/>
  <c r="D569" i="8"/>
  <c r="D561" i="8"/>
  <c r="D553" i="8"/>
  <c r="D545" i="8"/>
  <c r="D537" i="8"/>
  <c r="D529" i="8"/>
  <c r="D521" i="8"/>
  <c r="D513" i="8"/>
  <c r="D505" i="8"/>
  <c r="D497" i="8"/>
  <c r="D489" i="8"/>
  <c r="D481" i="8"/>
  <c r="D472" i="8"/>
  <c r="D463" i="8"/>
  <c r="D454" i="8"/>
  <c r="D445" i="8"/>
  <c r="D436" i="8"/>
  <c r="D427" i="8"/>
  <c r="D417" i="8"/>
  <c r="D408" i="8"/>
  <c r="D399" i="8"/>
  <c r="D390" i="8"/>
  <c r="D381" i="8"/>
  <c r="D369" i="8"/>
  <c r="D353" i="8"/>
  <c r="D337" i="8"/>
  <c r="D321" i="8"/>
  <c r="D305" i="8"/>
  <c r="D289" i="8"/>
  <c r="D273" i="8"/>
  <c r="D257" i="8"/>
  <c r="D241" i="8"/>
  <c r="D225" i="8"/>
  <c r="D209" i="8"/>
  <c r="D193" i="8"/>
  <c r="D177" i="8"/>
  <c r="D161" i="8"/>
  <c r="D145" i="8"/>
  <c r="D129" i="8"/>
  <c r="D113" i="8"/>
  <c r="D97" i="8"/>
  <c r="D81" i="8"/>
  <c r="D65" i="8"/>
  <c r="D49" i="8"/>
  <c r="D30" i="8"/>
  <c r="D11" i="8"/>
  <c r="E615" i="8"/>
  <c r="E589" i="8"/>
  <c r="E562" i="8"/>
  <c r="E537" i="8"/>
  <c r="E512" i="8"/>
  <c r="E480" i="8"/>
  <c r="E448" i="8"/>
  <c r="E416" i="8"/>
  <c r="E384" i="8"/>
  <c r="E346" i="8"/>
  <c r="E290" i="8"/>
  <c r="E66" i="8"/>
  <c r="E917" i="10"/>
  <c r="E853" i="10"/>
  <c r="E789" i="10"/>
  <c r="E725" i="10"/>
  <c r="E909" i="10"/>
  <c r="E845" i="10"/>
  <c r="E781" i="10"/>
  <c r="E717" i="10"/>
  <c r="E933" i="10"/>
  <c r="E869" i="10"/>
  <c r="E805" i="10"/>
  <c r="E741" i="10"/>
  <c r="E675" i="10"/>
  <c r="E925" i="10"/>
  <c r="E861" i="10"/>
  <c r="E797" i="10"/>
  <c r="E733" i="10"/>
  <c r="E645" i="10"/>
  <c r="E964" i="10"/>
  <c r="E956" i="10"/>
  <c r="E948" i="10"/>
  <c r="E940" i="10"/>
  <c r="E932" i="10"/>
  <c r="E924" i="10"/>
  <c r="E916" i="10"/>
  <c r="E908" i="10"/>
  <c r="E900" i="10"/>
  <c r="E892" i="10"/>
  <c r="E884" i="10"/>
  <c r="E876" i="10"/>
  <c r="E868" i="10"/>
  <c r="E860" i="10"/>
  <c r="E852" i="10"/>
  <c r="E844" i="10"/>
  <c r="E836" i="10"/>
  <c r="E828" i="10"/>
  <c r="E820" i="10"/>
  <c r="E812" i="10"/>
  <c r="E804" i="10"/>
  <c r="E796" i="10"/>
  <c r="E788" i="10"/>
  <c r="E780" i="10"/>
  <c r="E772" i="10"/>
  <c r="E764" i="10"/>
  <c r="E756" i="10"/>
  <c r="E748" i="10"/>
  <c r="E740" i="10"/>
  <c r="E732" i="10"/>
  <c r="E724" i="10"/>
  <c r="E716" i="10"/>
  <c r="E708" i="10"/>
  <c r="E700" i="10"/>
  <c r="E692" i="10"/>
  <c r="E684" i="10"/>
  <c r="E674" i="10"/>
  <c r="E637" i="10"/>
  <c r="E963" i="10"/>
  <c r="E955" i="10"/>
  <c r="E947" i="10"/>
  <c r="E939" i="10"/>
  <c r="E931" i="10"/>
  <c r="E923" i="10"/>
  <c r="E915" i="10"/>
  <c r="E907" i="10"/>
  <c r="E899" i="10"/>
  <c r="E891" i="10"/>
  <c r="E883" i="10"/>
  <c r="E875" i="10"/>
  <c r="E867" i="10"/>
  <c r="E859" i="10"/>
  <c r="E851" i="10"/>
  <c r="E843" i="10"/>
  <c r="E835" i="10"/>
  <c r="E827" i="10"/>
  <c r="E819" i="10"/>
  <c r="E811" i="10"/>
  <c r="E803" i="10"/>
  <c r="E795" i="10"/>
  <c r="E787" i="10"/>
  <c r="E779" i="10"/>
  <c r="E771" i="10"/>
  <c r="E763" i="10"/>
  <c r="E755" i="10"/>
  <c r="E747" i="10"/>
  <c r="E739" i="10"/>
  <c r="E731" i="10"/>
  <c r="E723" i="10"/>
  <c r="E715" i="10"/>
  <c r="E707" i="10"/>
  <c r="E699" i="10"/>
  <c r="E691" i="10"/>
  <c r="E683" i="10"/>
  <c r="E673" i="10"/>
  <c r="E629" i="10"/>
  <c r="E962" i="10"/>
  <c r="E954" i="10"/>
  <c r="E946" i="10"/>
  <c r="E938" i="10"/>
  <c r="E930" i="10"/>
  <c r="E922" i="10"/>
  <c r="E914" i="10"/>
  <c r="E906" i="10"/>
  <c r="E898" i="10"/>
  <c r="E890" i="10"/>
  <c r="E882" i="10"/>
  <c r="E874" i="10"/>
  <c r="E866" i="10"/>
  <c r="E858" i="10"/>
  <c r="E850" i="10"/>
  <c r="E842" i="10"/>
  <c r="E834" i="10"/>
  <c r="E826" i="10"/>
  <c r="E818" i="10"/>
  <c r="E810" i="10"/>
  <c r="E802" i="10"/>
  <c r="E794" i="10"/>
  <c r="E786" i="10"/>
  <c r="E778" i="10"/>
  <c r="E770" i="10"/>
  <c r="E762" i="10"/>
  <c r="E754" i="10"/>
  <c r="E746" i="10"/>
  <c r="E738" i="10"/>
  <c r="E730" i="10"/>
  <c r="E722" i="10"/>
  <c r="E714" i="10"/>
  <c r="E706" i="10"/>
  <c r="E698" i="10"/>
  <c r="E690" i="10"/>
  <c r="E682" i="10"/>
  <c r="E672" i="10"/>
  <c r="E2" i="10"/>
  <c r="E10" i="10"/>
  <c r="E18" i="10"/>
  <c r="E26" i="10"/>
  <c r="E34" i="10"/>
  <c r="E42" i="10"/>
  <c r="E50" i="10"/>
  <c r="E58" i="10"/>
  <c r="E66" i="10"/>
  <c r="E74" i="10"/>
  <c r="E82" i="10"/>
  <c r="E90" i="10"/>
  <c r="E98" i="10"/>
  <c r="E106" i="10"/>
  <c r="E114" i="10"/>
  <c r="E122" i="10"/>
  <c r="E130" i="10"/>
  <c r="E138" i="10"/>
  <c r="E146" i="10"/>
  <c r="E154" i="10"/>
  <c r="E162" i="10"/>
  <c r="E170" i="10"/>
  <c r="E178" i="10"/>
  <c r="E186" i="10"/>
  <c r="E194" i="10"/>
  <c r="E202" i="10"/>
  <c r="E210" i="10"/>
  <c r="E218" i="10"/>
  <c r="E226" i="10"/>
  <c r="E234" i="10"/>
  <c r="E242" i="10"/>
  <c r="E250" i="10"/>
  <c r="E258" i="10"/>
  <c r="E266" i="10"/>
  <c r="E274" i="10"/>
  <c r="E282" i="10"/>
  <c r="E290" i="10"/>
  <c r="E298" i="10"/>
  <c r="E306" i="10"/>
  <c r="E314" i="10"/>
  <c r="E322" i="10"/>
  <c r="E330" i="10"/>
  <c r="E338" i="10"/>
  <c r="E346" i="10"/>
  <c r="E354" i="10"/>
  <c r="E362" i="10"/>
  <c r="E370" i="10"/>
  <c r="E378" i="10"/>
  <c r="E386" i="10"/>
  <c r="E394" i="10"/>
  <c r="E402" i="10"/>
  <c r="E410" i="10"/>
  <c r="E418" i="10"/>
  <c r="E426" i="10"/>
  <c r="E434" i="10"/>
  <c r="E442" i="10"/>
  <c r="E450" i="10"/>
  <c r="E458" i="10"/>
  <c r="E466" i="10"/>
  <c r="E474" i="10"/>
  <c r="E482" i="10"/>
  <c r="E490" i="10"/>
  <c r="E498" i="10"/>
  <c r="E506" i="10"/>
  <c r="E514" i="10"/>
  <c r="E522" i="10"/>
  <c r="E530" i="10"/>
  <c r="E538" i="10"/>
  <c r="E546" i="10"/>
  <c r="E554" i="10"/>
  <c r="E562" i="10"/>
  <c r="E570" i="10"/>
  <c r="E578" i="10"/>
  <c r="E586" i="10"/>
  <c r="E594" i="10"/>
  <c r="E602" i="10"/>
  <c r="E610" i="10"/>
  <c r="E618" i="10"/>
  <c r="E626" i="10"/>
  <c r="E634" i="10"/>
  <c r="E642" i="10"/>
  <c r="E650" i="10"/>
  <c r="E658" i="10"/>
  <c r="E666" i="10"/>
  <c r="E3" i="10"/>
  <c r="E11" i="10"/>
  <c r="E19" i="10"/>
  <c r="E27" i="10"/>
  <c r="E35" i="10"/>
  <c r="E43" i="10"/>
  <c r="E51" i="10"/>
  <c r="E59" i="10"/>
  <c r="E67" i="10"/>
  <c r="E75" i="10"/>
  <c r="E83" i="10"/>
  <c r="E91" i="10"/>
  <c r="E99" i="10"/>
  <c r="E107" i="10"/>
  <c r="E115" i="10"/>
  <c r="E123" i="10"/>
  <c r="E131" i="10"/>
  <c r="E139" i="10"/>
  <c r="E147" i="10"/>
  <c r="E155" i="10"/>
  <c r="E163" i="10"/>
  <c r="E171" i="10"/>
  <c r="E179" i="10"/>
  <c r="E187" i="10"/>
  <c r="E195" i="10"/>
  <c r="E203" i="10"/>
  <c r="E211" i="10"/>
  <c r="E219" i="10"/>
  <c r="E227" i="10"/>
  <c r="E235" i="10"/>
  <c r="E243" i="10"/>
  <c r="E251" i="10"/>
  <c r="E259" i="10"/>
  <c r="E267" i="10"/>
  <c r="E275" i="10"/>
  <c r="E283" i="10"/>
  <c r="E291" i="10"/>
  <c r="E299" i="10"/>
  <c r="E307" i="10"/>
  <c r="E315" i="10"/>
  <c r="E323" i="10"/>
  <c r="E331" i="10"/>
  <c r="E339" i="10"/>
  <c r="E347" i="10"/>
  <c r="E355" i="10"/>
  <c r="E363" i="10"/>
  <c r="E371" i="10"/>
  <c r="E379" i="10"/>
  <c r="E387" i="10"/>
  <c r="E395" i="10"/>
  <c r="E403" i="10"/>
  <c r="E411" i="10"/>
  <c r="E419" i="10"/>
  <c r="E427" i="10"/>
  <c r="E435" i="10"/>
  <c r="E443" i="10"/>
  <c r="E451" i="10"/>
  <c r="E459" i="10"/>
  <c r="E467" i="10"/>
  <c r="E475" i="10"/>
  <c r="E483" i="10"/>
  <c r="E491" i="10"/>
  <c r="E499" i="10"/>
  <c r="E507" i="10"/>
  <c r="E515" i="10"/>
  <c r="E523" i="10"/>
  <c r="E531" i="10"/>
  <c r="E539" i="10"/>
  <c r="E547" i="10"/>
  <c r="E555" i="10"/>
  <c r="E563" i="10"/>
  <c r="E571" i="10"/>
  <c r="E579" i="10"/>
  <c r="E587" i="10"/>
  <c r="E595" i="10"/>
  <c r="E603" i="10"/>
  <c r="E611" i="10"/>
  <c r="E619" i="10"/>
  <c r="E627" i="10"/>
  <c r="E635" i="10"/>
  <c r="E643" i="10"/>
  <c r="E651" i="10"/>
  <c r="E659" i="10"/>
  <c r="E667" i="10"/>
  <c r="E4" i="10"/>
  <c r="E12" i="10"/>
  <c r="E20" i="10"/>
  <c r="E28" i="10"/>
  <c r="E36" i="10"/>
  <c r="E44" i="10"/>
  <c r="E52" i="10"/>
  <c r="E60" i="10"/>
  <c r="E68" i="10"/>
  <c r="E76" i="10"/>
  <c r="E84" i="10"/>
  <c r="E92" i="10"/>
  <c r="E100" i="10"/>
  <c r="E108" i="10"/>
  <c r="E116" i="10"/>
  <c r="E124" i="10"/>
  <c r="E132" i="10"/>
  <c r="E140" i="10"/>
  <c r="E148" i="10"/>
  <c r="E156" i="10"/>
  <c r="E164" i="10"/>
  <c r="E172" i="10"/>
  <c r="E180" i="10"/>
  <c r="E188" i="10"/>
  <c r="E196" i="10"/>
  <c r="E204" i="10"/>
  <c r="E212" i="10"/>
  <c r="E220" i="10"/>
  <c r="E228" i="10"/>
  <c r="E236" i="10"/>
  <c r="E244" i="10"/>
  <c r="E252" i="10"/>
  <c r="E260" i="10"/>
  <c r="E268" i="10"/>
  <c r="E276" i="10"/>
  <c r="E284" i="10"/>
  <c r="E292" i="10"/>
  <c r="E300" i="10"/>
  <c r="E308" i="10"/>
  <c r="E316" i="10"/>
  <c r="E324" i="10"/>
  <c r="E332" i="10"/>
  <c r="E340" i="10"/>
  <c r="E348" i="10"/>
  <c r="E356" i="10"/>
  <c r="E364" i="10"/>
  <c r="E372" i="10"/>
  <c r="E380" i="10"/>
  <c r="E388" i="10"/>
  <c r="E396" i="10"/>
  <c r="E404" i="10"/>
  <c r="E412" i="10"/>
  <c r="E420" i="10"/>
  <c r="E428" i="10"/>
  <c r="E436" i="10"/>
  <c r="E444" i="10"/>
  <c r="E452" i="10"/>
  <c r="E460" i="10"/>
  <c r="E468" i="10"/>
  <c r="E476" i="10"/>
  <c r="E484" i="10"/>
  <c r="E492" i="10"/>
  <c r="E500" i="10"/>
  <c r="E508" i="10"/>
  <c r="E516" i="10"/>
  <c r="E524" i="10"/>
  <c r="E532" i="10"/>
  <c r="E540" i="10"/>
  <c r="E548" i="10"/>
  <c r="E556" i="10"/>
  <c r="E564" i="10"/>
  <c r="E572" i="10"/>
  <c r="E580" i="10"/>
  <c r="E588" i="10"/>
  <c r="E596" i="10"/>
  <c r="E604" i="10"/>
  <c r="E612" i="10"/>
  <c r="E620" i="10"/>
  <c r="E628" i="10"/>
  <c r="E636" i="10"/>
  <c r="E644" i="10"/>
  <c r="E652" i="10"/>
  <c r="E660" i="10"/>
  <c r="E668" i="10"/>
  <c r="E676" i="10"/>
  <c r="E5" i="10"/>
  <c r="E13" i="10"/>
  <c r="E21" i="10"/>
  <c r="E29" i="10"/>
  <c r="E37" i="10"/>
  <c r="E45" i="10"/>
  <c r="E53" i="10"/>
  <c r="E61" i="10"/>
  <c r="E69" i="10"/>
  <c r="E77" i="10"/>
  <c r="E85" i="10"/>
  <c r="E93" i="10"/>
  <c r="E101" i="10"/>
  <c r="E109" i="10"/>
  <c r="E117" i="10"/>
  <c r="E125" i="10"/>
  <c r="E133" i="10"/>
  <c r="E141" i="10"/>
  <c r="E149" i="10"/>
  <c r="E157" i="10"/>
  <c r="E165" i="10"/>
  <c r="E173" i="10"/>
  <c r="E181" i="10"/>
  <c r="E189" i="10"/>
  <c r="E197" i="10"/>
  <c r="E205" i="10"/>
  <c r="E213" i="10"/>
  <c r="E221" i="10"/>
  <c r="E229" i="10"/>
  <c r="E237" i="10"/>
  <c r="E245" i="10"/>
  <c r="E253" i="10"/>
  <c r="E261" i="10"/>
  <c r="E269" i="10"/>
  <c r="E277" i="10"/>
  <c r="E285" i="10"/>
  <c r="E293" i="10"/>
  <c r="E301" i="10"/>
  <c r="E309" i="10"/>
  <c r="E317" i="10"/>
  <c r="E325" i="10"/>
  <c r="E333" i="10"/>
  <c r="E341" i="10"/>
  <c r="E349" i="10"/>
  <c r="E357" i="10"/>
  <c r="E365" i="10"/>
  <c r="E373" i="10"/>
  <c r="E381" i="10"/>
  <c r="E389" i="10"/>
  <c r="E397" i="10"/>
  <c r="E405" i="10"/>
  <c r="E413" i="10"/>
  <c r="E421" i="10"/>
  <c r="E429" i="10"/>
  <c r="E437" i="10"/>
  <c r="E445" i="10"/>
  <c r="E453" i="10"/>
  <c r="E461" i="10"/>
  <c r="E469" i="10"/>
  <c r="E477" i="10"/>
  <c r="E485" i="10"/>
  <c r="E493" i="10"/>
  <c r="E501" i="10"/>
  <c r="E509" i="10"/>
  <c r="E517" i="10"/>
  <c r="E525" i="10"/>
  <c r="E533" i="10"/>
  <c r="E541" i="10"/>
  <c r="E549" i="10"/>
  <c r="E557" i="10"/>
  <c r="E565" i="10"/>
  <c r="E573" i="10"/>
  <c r="E581" i="10"/>
  <c r="E6" i="10"/>
  <c r="E14" i="10"/>
  <c r="E22" i="10"/>
  <c r="E30" i="10"/>
  <c r="E38" i="10"/>
  <c r="E46" i="10"/>
  <c r="E54" i="10"/>
  <c r="E62" i="10"/>
  <c r="E70" i="10"/>
  <c r="E78" i="10"/>
  <c r="E86" i="10"/>
  <c r="E94" i="10"/>
  <c r="E102" i="10"/>
  <c r="E110" i="10"/>
  <c r="E118" i="10"/>
  <c r="E126" i="10"/>
  <c r="E134" i="10"/>
  <c r="E142" i="10"/>
  <c r="E150" i="10"/>
  <c r="E158" i="10"/>
  <c r="E166" i="10"/>
  <c r="E174" i="10"/>
  <c r="E182" i="10"/>
  <c r="E190" i="10"/>
  <c r="E198" i="10"/>
  <c r="E206" i="10"/>
  <c r="E214" i="10"/>
  <c r="E222" i="10"/>
  <c r="E230" i="10"/>
  <c r="E238" i="10"/>
  <c r="E246" i="10"/>
  <c r="E254" i="10"/>
  <c r="E262" i="10"/>
  <c r="E270" i="10"/>
  <c r="E278" i="10"/>
  <c r="E286" i="10"/>
  <c r="E294" i="10"/>
  <c r="E302" i="10"/>
  <c r="E310" i="10"/>
  <c r="E318" i="10"/>
  <c r="E326" i="10"/>
  <c r="E334" i="10"/>
  <c r="E342" i="10"/>
  <c r="E350" i="10"/>
  <c r="E358" i="10"/>
  <c r="E366" i="10"/>
  <c r="E374" i="10"/>
  <c r="E382" i="10"/>
  <c r="E390" i="10"/>
  <c r="E398" i="10"/>
  <c r="E406" i="10"/>
  <c r="E414" i="10"/>
  <c r="E422" i="10"/>
  <c r="E430" i="10"/>
  <c r="E438" i="10"/>
  <c r="E446" i="10"/>
  <c r="E454" i="10"/>
  <c r="E462" i="10"/>
  <c r="E470" i="10"/>
  <c r="E478" i="10"/>
  <c r="E486" i="10"/>
  <c r="E494" i="10"/>
  <c r="E502" i="10"/>
  <c r="E510" i="10"/>
  <c r="E518" i="10"/>
  <c r="E526" i="10"/>
  <c r="E534" i="10"/>
  <c r="E542" i="10"/>
  <c r="E550" i="10"/>
  <c r="E558" i="10"/>
  <c r="E566" i="10"/>
  <c r="E574" i="10"/>
  <c r="E582" i="10"/>
  <c r="E590" i="10"/>
  <c r="E598" i="10"/>
  <c r="E606" i="10"/>
  <c r="E614" i="10"/>
  <c r="E622" i="10"/>
  <c r="E630" i="10"/>
  <c r="E638" i="10"/>
  <c r="E646" i="10"/>
  <c r="E654" i="10"/>
  <c r="E662" i="10"/>
  <c r="E670" i="10"/>
  <c r="E678" i="10"/>
  <c r="E7" i="10"/>
  <c r="E15" i="10"/>
  <c r="E23" i="10"/>
  <c r="E31" i="10"/>
  <c r="E39" i="10"/>
  <c r="E47" i="10"/>
  <c r="E55" i="10"/>
  <c r="E63" i="10"/>
  <c r="E71" i="10"/>
  <c r="E79" i="10"/>
  <c r="E87" i="10"/>
  <c r="E95" i="10"/>
  <c r="E103" i="10"/>
  <c r="E111" i="10"/>
  <c r="E119" i="10"/>
  <c r="E127" i="10"/>
  <c r="E135" i="10"/>
  <c r="E143" i="10"/>
  <c r="E151" i="10"/>
  <c r="E159" i="10"/>
  <c r="E167" i="10"/>
  <c r="E175" i="10"/>
  <c r="E183" i="10"/>
  <c r="E191" i="10"/>
  <c r="E199" i="10"/>
  <c r="E207" i="10"/>
  <c r="E215" i="10"/>
  <c r="E223" i="10"/>
  <c r="E231" i="10"/>
  <c r="E239" i="10"/>
  <c r="E247" i="10"/>
  <c r="E255" i="10"/>
  <c r="E263" i="10"/>
  <c r="E271" i="10"/>
  <c r="E279" i="10"/>
  <c r="E287" i="10"/>
  <c r="E295" i="10"/>
  <c r="E303" i="10"/>
  <c r="E311" i="10"/>
  <c r="E319" i="10"/>
  <c r="E327" i="10"/>
  <c r="E335" i="10"/>
  <c r="E343" i="10"/>
  <c r="E351" i="10"/>
  <c r="E359" i="10"/>
  <c r="E367" i="10"/>
  <c r="E375" i="10"/>
  <c r="E383" i="10"/>
  <c r="E391" i="10"/>
  <c r="E399" i="10"/>
  <c r="E407" i="10"/>
  <c r="E415" i="10"/>
  <c r="E423" i="10"/>
  <c r="E431" i="10"/>
  <c r="E439" i="10"/>
  <c r="E447" i="10"/>
  <c r="E455" i="10"/>
  <c r="E463" i="10"/>
  <c r="E471" i="10"/>
  <c r="E479" i="10"/>
  <c r="E487" i="10"/>
  <c r="E495" i="10"/>
  <c r="E503" i="10"/>
  <c r="E511" i="10"/>
  <c r="E519" i="10"/>
  <c r="E527" i="10"/>
  <c r="E535" i="10"/>
  <c r="E543" i="10"/>
  <c r="E551" i="10"/>
  <c r="E559" i="10"/>
  <c r="E567" i="10"/>
  <c r="E575" i="10"/>
  <c r="E583" i="10"/>
  <c r="E591" i="10"/>
  <c r="E599" i="10"/>
  <c r="E607" i="10"/>
  <c r="E615" i="10"/>
  <c r="E623" i="10"/>
  <c r="E631" i="10"/>
  <c r="E639" i="10"/>
  <c r="E647" i="10"/>
  <c r="E655" i="10"/>
  <c r="E663" i="10"/>
  <c r="E671" i="10"/>
  <c r="E8" i="10"/>
  <c r="E16" i="10"/>
  <c r="E24" i="10"/>
  <c r="E32" i="10"/>
  <c r="E40" i="10"/>
  <c r="E48" i="10"/>
  <c r="E56" i="10"/>
  <c r="E64" i="10"/>
  <c r="E72" i="10"/>
  <c r="E80" i="10"/>
  <c r="E88" i="10"/>
  <c r="E96" i="10"/>
  <c r="E104" i="10"/>
  <c r="E112" i="10"/>
  <c r="E120" i="10"/>
  <c r="E128" i="10"/>
  <c r="E136" i="10"/>
  <c r="E144" i="10"/>
  <c r="E152" i="10"/>
  <c r="E160" i="10"/>
  <c r="E168" i="10"/>
  <c r="E176" i="10"/>
  <c r="E184" i="10"/>
  <c r="E192" i="10"/>
  <c r="E200" i="10"/>
  <c r="E208" i="10"/>
  <c r="E216" i="10"/>
  <c r="E224" i="10"/>
  <c r="E232" i="10"/>
  <c r="E240" i="10"/>
  <c r="E248" i="10"/>
  <c r="E256" i="10"/>
  <c r="E264" i="10"/>
  <c r="E272" i="10"/>
  <c r="E280" i="10"/>
  <c r="E288" i="10"/>
  <c r="E296" i="10"/>
  <c r="E304" i="10"/>
  <c r="E312" i="10"/>
  <c r="E320" i="10"/>
  <c r="E328" i="10"/>
  <c r="E336" i="10"/>
  <c r="E344" i="10"/>
  <c r="E352" i="10"/>
  <c r="E360" i="10"/>
  <c r="E368" i="10"/>
  <c r="E376" i="10"/>
  <c r="E384" i="10"/>
  <c r="E392" i="10"/>
  <c r="E400" i="10"/>
  <c r="E408" i="10"/>
  <c r="E416" i="10"/>
  <c r="E424" i="10"/>
  <c r="E432" i="10"/>
  <c r="E440" i="10"/>
  <c r="E448" i="10"/>
  <c r="E456" i="10"/>
  <c r="E464" i="10"/>
  <c r="E472" i="10"/>
  <c r="E480" i="10"/>
  <c r="E488" i="10"/>
  <c r="E496" i="10"/>
  <c r="E504" i="10"/>
  <c r="E512" i="10"/>
  <c r="E520" i="10"/>
  <c r="E528" i="10"/>
  <c r="E536" i="10"/>
  <c r="E544" i="10"/>
  <c r="E552" i="10"/>
  <c r="E560" i="10"/>
  <c r="E568" i="10"/>
  <c r="E576" i="10"/>
  <c r="E584" i="10"/>
  <c r="E592" i="10"/>
  <c r="E600" i="10"/>
  <c r="E608" i="10"/>
  <c r="E616" i="10"/>
  <c r="E624" i="10"/>
  <c r="E632" i="10"/>
  <c r="E640" i="10"/>
  <c r="E648" i="10"/>
  <c r="E656" i="10"/>
  <c r="E664" i="10"/>
  <c r="E9" i="10"/>
  <c r="E17" i="10"/>
  <c r="E25" i="10"/>
  <c r="E33" i="10"/>
  <c r="E41" i="10"/>
  <c r="E49" i="10"/>
  <c r="E57" i="10"/>
  <c r="E65" i="10"/>
  <c r="E73" i="10"/>
  <c r="E81" i="10"/>
  <c r="E89" i="10"/>
  <c r="E97" i="10"/>
  <c r="E105" i="10"/>
  <c r="E113" i="10"/>
  <c r="E121" i="10"/>
  <c r="E129" i="10"/>
  <c r="E137" i="10"/>
  <c r="E145" i="10"/>
  <c r="E153" i="10"/>
  <c r="E161" i="10"/>
  <c r="E169" i="10"/>
  <c r="E177" i="10"/>
  <c r="E185" i="10"/>
  <c r="E193" i="10"/>
  <c r="E201" i="10"/>
  <c r="E209" i="10"/>
  <c r="E217" i="10"/>
  <c r="E225" i="10"/>
  <c r="E233" i="10"/>
  <c r="E241" i="10"/>
  <c r="E249" i="10"/>
  <c r="E257" i="10"/>
  <c r="E265" i="10"/>
  <c r="E273" i="10"/>
  <c r="E281" i="10"/>
  <c r="E289" i="10"/>
  <c r="E297" i="10"/>
  <c r="E305" i="10"/>
  <c r="E313" i="10"/>
  <c r="E321" i="10"/>
  <c r="E329" i="10"/>
  <c r="E337" i="10"/>
  <c r="E345" i="10"/>
  <c r="E353" i="10"/>
  <c r="E361" i="10"/>
  <c r="E369" i="10"/>
  <c r="E377" i="10"/>
  <c r="E385" i="10"/>
  <c r="E393" i="10"/>
  <c r="E401" i="10"/>
  <c r="E409" i="10"/>
  <c r="E417" i="10"/>
  <c r="E425" i="10"/>
  <c r="E433" i="10"/>
  <c r="E441" i="10"/>
  <c r="E449" i="10"/>
  <c r="E457" i="10"/>
  <c r="E465" i="10"/>
  <c r="E473" i="10"/>
  <c r="E481" i="10"/>
  <c r="E489" i="10"/>
  <c r="E497" i="10"/>
  <c r="E505" i="10"/>
  <c r="E513" i="10"/>
  <c r="E521" i="10"/>
  <c r="E529" i="10"/>
  <c r="E537" i="10"/>
  <c r="E545" i="10"/>
  <c r="E553" i="10"/>
  <c r="E561" i="10"/>
  <c r="E569" i="10"/>
  <c r="E577" i="10"/>
  <c r="E585" i="10"/>
  <c r="E593" i="10"/>
  <c r="E601" i="10"/>
  <c r="E609" i="10"/>
  <c r="E617" i="10"/>
  <c r="E625" i="10"/>
  <c r="E633" i="10"/>
  <c r="E641" i="10"/>
  <c r="E649" i="10"/>
  <c r="E657" i="10"/>
  <c r="E961" i="10"/>
  <c r="E953" i="10"/>
  <c r="E945" i="10"/>
  <c r="E937" i="10"/>
  <c r="E929" i="10"/>
  <c r="E921" i="10"/>
  <c r="E913" i="10"/>
  <c r="E905" i="10"/>
  <c r="E897" i="10"/>
  <c r="E889" i="10"/>
  <c r="E881" i="10"/>
  <c r="E873" i="10"/>
  <c r="E865" i="10"/>
  <c r="E857" i="10"/>
  <c r="E849" i="10"/>
  <c r="E841" i="10"/>
  <c r="E833" i="10"/>
  <c r="E825" i="10"/>
  <c r="E817" i="10"/>
  <c r="E809" i="10"/>
  <c r="E801" i="10"/>
  <c r="E793" i="10"/>
  <c r="E785" i="10"/>
  <c r="E777" i="10"/>
  <c r="E769" i="10"/>
  <c r="E761" i="10"/>
  <c r="E753" i="10"/>
  <c r="E745" i="10"/>
  <c r="E737" i="10"/>
  <c r="E729" i="10"/>
  <c r="E721" i="10"/>
  <c r="E713" i="10"/>
  <c r="E705" i="10"/>
  <c r="E697" i="10"/>
  <c r="E689" i="10"/>
  <c r="E681" i="10"/>
  <c r="E669" i="10"/>
  <c r="E613" i="10"/>
  <c r="E960" i="10"/>
  <c r="E952" i="10"/>
  <c r="E944" i="10"/>
  <c r="E936" i="10"/>
  <c r="E928" i="10"/>
  <c r="E920" i="10"/>
  <c r="E912" i="10"/>
  <c r="E904" i="10"/>
  <c r="E896" i="10"/>
  <c r="E888" i="10"/>
  <c r="E880" i="10"/>
  <c r="E872" i="10"/>
  <c r="E864" i="10"/>
  <c r="E856" i="10"/>
  <c r="E848" i="10"/>
  <c r="E840" i="10"/>
  <c r="E832" i="10"/>
  <c r="E824" i="10"/>
  <c r="E816" i="10"/>
  <c r="E808" i="10"/>
  <c r="E800" i="10"/>
  <c r="E792" i="10"/>
  <c r="E784" i="10"/>
  <c r="E776" i="10"/>
  <c r="E768" i="10"/>
  <c r="E760" i="10"/>
  <c r="E752" i="10"/>
  <c r="E744" i="10"/>
  <c r="E736" i="10"/>
  <c r="E728" i="10"/>
  <c r="E720" i="10"/>
  <c r="E712" i="10"/>
  <c r="E704" i="10"/>
  <c r="E696" i="10"/>
  <c r="E688" i="10"/>
  <c r="E680" i="10"/>
  <c r="E665" i="10"/>
  <c r="E605" i="10"/>
  <c r="E967" i="10"/>
  <c r="E959" i="10"/>
  <c r="E951" i="10"/>
  <c r="E943" i="10"/>
  <c r="E935" i="10"/>
  <c r="E927" i="10"/>
  <c r="E919" i="10"/>
  <c r="E911" i="10"/>
  <c r="E903" i="10"/>
  <c r="E895" i="10"/>
  <c r="E887" i="10"/>
  <c r="E879" i="10"/>
  <c r="E871" i="10"/>
  <c r="E863" i="10"/>
  <c r="E855" i="10"/>
  <c r="E847" i="10"/>
  <c r="E839" i="10"/>
  <c r="E831" i="10"/>
  <c r="E823" i="10"/>
  <c r="E815" i="10"/>
  <c r="E807" i="10"/>
  <c r="E799" i="10"/>
  <c r="E791" i="10"/>
  <c r="E783" i="10"/>
  <c r="E775" i="10"/>
  <c r="E767" i="10"/>
  <c r="E759" i="10"/>
  <c r="E751" i="10"/>
  <c r="E743" i="10"/>
  <c r="E735" i="10"/>
  <c r="E727" i="10"/>
  <c r="E719" i="10"/>
  <c r="E711" i="10"/>
  <c r="E703" i="10"/>
  <c r="E695" i="10"/>
  <c r="E687" i="10"/>
  <c r="E679" i="10"/>
  <c r="E661" i="10"/>
  <c r="E597" i="10"/>
  <c r="E966" i="10"/>
  <c r="E958" i="10"/>
  <c r="E950" i="10"/>
  <c r="E942" i="10"/>
  <c r="E934" i="10"/>
  <c r="E926" i="10"/>
  <c r="E918" i="10"/>
  <c r="E910" i="10"/>
  <c r="E902" i="10"/>
  <c r="E894" i="10"/>
  <c r="E886" i="10"/>
  <c r="E878" i="10"/>
  <c r="E870" i="10"/>
  <c r="E862" i="10"/>
  <c r="E854" i="10"/>
  <c r="E846" i="10"/>
  <c r="E838" i="10"/>
  <c r="E830" i="10"/>
  <c r="E822" i="10"/>
  <c r="E814" i="10"/>
  <c r="E806" i="10"/>
  <c r="E798" i="10"/>
  <c r="E790" i="10"/>
  <c r="E782" i="10"/>
  <c r="E774" i="10"/>
  <c r="E766" i="10"/>
  <c r="E758" i="10"/>
  <c r="E750" i="10"/>
  <c r="E742" i="10"/>
  <c r="E734" i="10"/>
  <c r="E726" i="10"/>
  <c r="E718" i="10"/>
  <c r="E710" i="10"/>
  <c r="E702" i="10"/>
  <c r="E694" i="10"/>
  <c r="E686" i="10"/>
  <c r="E677" i="10"/>
  <c r="E653" i="10"/>
  <c r="E589" i="10"/>
  <c r="D341" i="1"/>
  <c r="D329" i="1"/>
  <c r="D319" i="1"/>
  <c r="D309" i="1"/>
  <c r="D297" i="1"/>
  <c r="D287" i="1"/>
  <c r="D277" i="1"/>
  <c r="D265" i="1"/>
  <c r="D255" i="1"/>
  <c r="D245" i="1"/>
  <c r="D233" i="1"/>
  <c r="D223" i="1"/>
  <c r="D213" i="1"/>
  <c r="D201" i="1"/>
  <c r="D191" i="1"/>
  <c r="D181" i="1"/>
  <c r="D169" i="1"/>
  <c r="D159" i="1"/>
  <c r="D149" i="1"/>
  <c r="D135" i="1"/>
  <c r="D122" i="1"/>
  <c r="D110" i="1"/>
  <c r="D96" i="1"/>
  <c r="D80" i="1"/>
  <c r="D64" i="1"/>
  <c r="D48" i="1"/>
  <c r="D26" i="1"/>
  <c r="D629" i="1"/>
  <c r="E629" i="1" s="1"/>
  <c r="D621" i="1"/>
  <c r="D613" i="1"/>
  <c r="D605" i="1"/>
  <c r="D597" i="1"/>
  <c r="D589" i="1"/>
  <c r="D581" i="1"/>
  <c r="D573" i="1"/>
  <c r="D565" i="1"/>
  <c r="D557" i="1"/>
  <c r="D549" i="1"/>
  <c r="D541" i="1"/>
  <c r="D533" i="1"/>
  <c r="D525" i="1"/>
  <c r="D517" i="1"/>
  <c r="D509" i="1"/>
  <c r="D501" i="1"/>
  <c r="D493" i="1"/>
  <c r="D485" i="1"/>
  <c r="D477" i="1"/>
  <c r="D469" i="1"/>
  <c r="D461" i="1"/>
  <c r="D453" i="1"/>
  <c r="D445" i="1"/>
  <c r="D437" i="1"/>
  <c r="D429" i="1"/>
  <c r="D421" i="1"/>
  <c r="D413" i="1"/>
  <c r="D405" i="1"/>
  <c r="D397" i="1"/>
  <c r="D388" i="1"/>
  <c r="D379" i="1"/>
  <c r="D370" i="1"/>
  <c r="D361" i="1"/>
  <c r="D352" i="1"/>
  <c r="D286" i="1"/>
  <c r="D274" i="1"/>
  <c r="D264" i="1"/>
  <c r="D254" i="1"/>
  <c r="D242" i="1"/>
  <c r="D232" i="1"/>
  <c r="D222" i="1"/>
  <c r="D210" i="1"/>
  <c r="D200" i="1"/>
  <c r="D190" i="1"/>
  <c r="D178" i="1"/>
  <c r="D168" i="1"/>
  <c r="D158" i="1"/>
  <c r="D146" i="1"/>
  <c r="D134" i="1"/>
  <c r="D120" i="1"/>
  <c r="D109" i="1"/>
  <c r="D95" i="1"/>
  <c r="D79" i="1"/>
  <c r="D63" i="1"/>
  <c r="D47" i="1"/>
  <c r="D24" i="1"/>
  <c r="D628" i="1"/>
  <c r="D620" i="1"/>
  <c r="D612" i="1"/>
  <c r="D604" i="1"/>
  <c r="D596" i="1"/>
  <c r="D588" i="1"/>
  <c r="D580" i="1"/>
  <c r="D572" i="1"/>
  <c r="D564" i="1"/>
  <c r="D556" i="1"/>
  <c r="D548" i="1"/>
  <c r="D540" i="1"/>
  <c r="D532" i="1"/>
  <c r="D524" i="1"/>
  <c r="D516" i="1"/>
  <c r="D508" i="1"/>
  <c r="D500" i="1"/>
  <c r="D492" i="1"/>
  <c r="D484" i="1"/>
  <c r="D476" i="1"/>
  <c r="D468" i="1"/>
  <c r="D460" i="1"/>
  <c r="D452" i="1"/>
  <c r="D444" i="1"/>
  <c r="D436" i="1"/>
  <c r="D428" i="1"/>
  <c r="D420" i="1"/>
  <c r="D412" i="1"/>
  <c r="D404" i="1"/>
  <c r="D396" i="1"/>
  <c r="D387" i="1"/>
  <c r="D378" i="1"/>
  <c r="D369" i="1"/>
  <c r="D360" i="1"/>
  <c r="D349" i="1"/>
  <c r="D3" i="1"/>
  <c r="D350" i="1"/>
  <c r="D358" i="1"/>
  <c r="D366" i="1"/>
  <c r="D374" i="1"/>
  <c r="D382" i="1"/>
  <c r="D390" i="1"/>
  <c r="D351" i="1"/>
  <c r="D337" i="1"/>
  <c r="D327" i="1"/>
  <c r="D317" i="1"/>
  <c r="D305" i="1"/>
  <c r="D295" i="1"/>
  <c r="D285" i="1"/>
  <c r="D273" i="1"/>
  <c r="D263" i="1"/>
  <c r="D253" i="1"/>
  <c r="D241" i="1"/>
  <c r="D231" i="1"/>
  <c r="D221" i="1"/>
  <c r="D209" i="1"/>
  <c r="D199" i="1"/>
  <c r="D189" i="1"/>
  <c r="D177" i="1"/>
  <c r="D167" i="1"/>
  <c r="D157" i="1"/>
  <c r="D144" i="1"/>
  <c r="D133" i="1"/>
  <c r="D119" i="1"/>
  <c r="D106" i="1"/>
  <c r="D93" i="1"/>
  <c r="D77" i="1"/>
  <c r="D61" i="1"/>
  <c r="D42" i="1"/>
  <c r="D23" i="1"/>
  <c r="D627" i="1"/>
  <c r="D619" i="1"/>
  <c r="D611" i="1"/>
  <c r="D603" i="1"/>
  <c r="D595" i="1"/>
  <c r="D587" i="1"/>
  <c r="D579" i="1"/>
  <c r="D571" i="1"/>
  <c r="D563" i="1"/>
  <c r="D555" i="1"/>
  <c r="D547" i="1"/>
  <c r="D539" i="1"/>
  <c r="D531" i="1"/>
  <c r="D523" i="1"/>
  <c r="D515" i="1"/>
  <c r="D507" i="1"/>
  <c r="D499" i="1"/>
  <c r="D491" i="1"/>
  <c r="D483" i="1"/>
  <c r="D475" i="1"/>
  <c r="D467" i="1"/>
  <c r="D459" i="1"/>
  <c r="D451" i="1"/>
  <c r="D443" i="1"/>
  <c r="D435" i="1"/>
  <c r="D427" i="1"/>
  <c r="D419" i="1"/>
  <c r="D411" i="1"/>
  <c r="D403" i="1"/>
  <c r="D395" i="1"/>
  <c r="D386" i="1"/>
  <c r="D377" i="1"/>
  <c r="D368" i="1"/>
  <c r="D359" i="1"/>
  <c r="D348" i="1"/>
  <c r="D2" i="1"/>
  <c r="D336" i="1"/>
  <c r="D326" i="1"/>
  <c r="D314" i="1"/>
  <c r="D304" i="1"/>
  <c r="D294" i="1"/>
  <c r="D282" i="1"/>
  <c r="D272" i="1"/>
  <c r="D262" i="1"/>
  <c r="D250" i="1"/>
  <c r="D240" i="1"/>
  <c r="D230" i="1"/>
  <c r="D218" i="1"/>
  <c r="D208" i="1"/>
  <c r="D198" i="1"/>
  <c r="D186" i="1"/>
  <c r="D176" i="1"/>
  <c r="D166" i="1"/>
  <c r="D154" i="1"/>
  <c r="D143" i="1"/>
  <c r="D130" i="1"/>
  <c r="D118" i="1"/>
  <c r="D104" i="1"/>
  <c r="D90" i="1"/>
  <c r="D74" i="1"/>
  <c r="D58" i="1"/>
  <c r="D40" i="1"/>
  <c r="D18" i="1"/>
  <c r="D626" i="1"/>
  <c r="D618" i="1"/>
  <c r="D610" i="1"/>
  <c r="D602" i="1"/>
  <c r="D594" i="1"/>
  <c r="D586" i="1"/>
  <c r="D578" i="1"/>
  <c r="D570" i="1"/>
  <c r="D562" i="1"/>
  <c r="D554" i="1"/>
  <c r="D546" i="1"/>
  <c r="D538" i="1"/>
  <c r="D530" i="1"/>
  <c r="D522" i="1"/>
  <c r="D514" i="1"/>
  <c r="D506" i="1"/>
  <c r="D498" i="1"/>
  <c r="D490" i="1"/>
  <c r="D482" i="1"/>
  <c r="D474" i="1"/>
  <c r="D466" i="1"/>
  <c r="D458" i="1"/>
  <c r="D450" i="1"/>
  <c r="D442" i="1"/>
  <c r="D434" i="1"/>
  <c r="D426" i="1"/>
  <c r="D418" i="1"/>
  <c r="D410" i="1"/>
  <c r="D402" i="1"/>
  <c r="D394" i="1"/>
  <c r="D385" i="1"/>
  <c r="D376" i="1"/>
  <c r="D367" i="1"/>
  <c r="D357" i="1"/>
  <c r="D347" i="1"/>
  <c r="D345" i="1"/>
  <c r="D335" i="1"/>
  <c r="D325" i="1"/>
  <c r="D313" i="1"/>
  <c r="D303" i="1"/>
  <c r="D293" i="1"/>
  <c r="D281" i="1"/>
  <c r="D271" i="1"/>
  <c r="D261" i="1"/>
  <c r="D249" i="1"/>
  <c r="D239" i="1"/>
  <c r="D229" i="1"/>
  <c r="D217" i="1"/>
  <c r="D207" i="1"/>
  <c r="D197" i="1"/>
  <c r="D185" i="1"/>
  <c r="D175" i="1"/>
  <c r="D165" i="1"/>
  <c r="D153" i="1"/>
  <c r="D142" i="1"/>
  <c r="D128" i="1"/>
  <c r="D117" i="1"/>
  <c r="D103" i="1"/>
  <c r="D88" i="1"/>
  <c r="D72" i="1"/>
  <c r="D56" i="1"/>
  <c r="D39" i="1"/>
  <c r="D16" i="1"/>
  <c r="D625" i="1"/>
  <c r="D617" i="1"/>
  <c r="D609" i="1"/>
  <c r="D601" i="1"/>
  <c r="D593" i="1"/>
  <c r="D585" i="1"/>
  <c r="D577" i="1"/>
  <c r="D569" i="1"/>
  <c r="D561" i="1"/>
  <c r="D553" i="1"/>
  <c r="D545" i="1"/>
  <c r="D537" i="1"/>
  <c r="D529" i="1"/>
  <c r="D521" i="1"/>
  <c r="D513" i="1"/>
  <c r="D505" i="1"/>
  <c r="D497" i="1"/>
  <c r="D489" i="1"/>
  <c r="D481" i="1"/>
  <c r="D473" i="1"/>
  <c r="D465" i="1"/>
  <c r="D457" i="1"/>
  <c r="D449" i="1"/>
  <c r="D441" i="1"/>
  <c r="D433" i="1"/>
  <c r="D425" i="1"/>
  <c r="D417" i="1"/>
  <c r="D409" i="1"/>
  <c r="D401" i="1"/>
  <c r="D393" i="1"/>
  <c r="D384" i="1"/>
  <c r="D375" i="1"/>
  <c r="D365" i="1"/>
  <c r="D356" i="1"/>
  <c r="D346" i="1"/>
  <c r="D344" i="1"/>
  <c r="D334" i="1"/>
  <c r="D322" i="1"/>
  <c r="D312" i="1"/>
  <c r="D302" i="1"/>
  <c r="D290" i="1"/>
  <c r="D280" i="1"/>
  <c r="D270" i="1"/>
  <c r="D258" i="1"/>
  <c r="D248" i="1"/>
  <c r="D238" i="1"/>
  <c r="D226" i="1"/>
  <c r="D216" i="1"/>
  <c r="D206" i="1"/>
  <c r="D194" i="1"/>
  <c r="D184" i="1"/>
  <c r="D174" i="1"/>
  <c r="D162" i="1"/>
  <c r="D152" i="1"/>
  <c r="D141" i="1"/>
  <c r="D127" i="1"/>
  <c r="D114" i="1"/>
  <c r="D102" i="1"/>
  <c r="D87" i="1"/>
  <c r="D71" i="1"/>
  <c r="D55" i="1"/>
  <c r="D34" i="1"/>
  <c r="D15" i="1"/>
  <c r="D624" i="1"/>
  <c r="D616" i="1"/>
  <c r="D608" i="1"/>
  <c r="D600" i="1"/>
  <c r="D592" i="1"/>
  <c r="D584" i="1"/>
  <c r="D576" i="1"/>
  <c r="D568" i="1"/>
  <c r="D560" i="1"/>
  <c r="D552" i="1"/>
  <c r="D544" i="1"/>
  <c r="D536" i="1"/>
  <c r="D528" i="1"/>
  <c r="D520" i="1"/>
  <c r="D512" i="1"/>
  <c r="D504" i="1"/>
  <c r="D496" i="1"/>
  <c r="D488" i="1"/>
  <c r="D480" i="1"/>
  <c r="D472" i="1"/>
  <c r="D464" i="1"/>
  <c r="D456" i="1"/>
  <c r="D448" i="1"/>
  <c r="D440" i="1"/>
  <c r="D432" i="1"/>
  <c r="D424" i="1"/>
  <c r="D416" i="1"/>
  <c r="D408" i="1"/>
  <c r="D400" i="1"/>
  <c r="D392" i="1"/>
  <c r="D383" i="1"/>
  <c r="D373" i="1"/>
  <c r="D364" i="1"/>
  <c r="D355" i="1"/>
  <c r="E628" i="1"/>
  <c r="D343" i="1"/>
  <c r="D333" i="1"/>
  <c r="D321" i="1"/>
  <c r="D311" i="1"/>
  <c r="D301" i="1"/>
  <c r="D289" i="1"/>
  <c r="D279" i="1"/>
  <c r="D269" i="1"/>
  <c r="D257" i="1"/>
  <c r="D247" i="1"/>
  <c r="D237" i="1"/>
  <c r="D225" i="1"/>
  <c r="D215" i="1"/>
  <c r="D205" i="1"/>
  <c r="D193" i="1"/>
  <c r="D183" i="1"/>
  <c r="D173" i="1"/>
  <c r="D161" i="1"/>
  <c r="D151" i="1"/>
  <c r="D138" i="1"/>
  <c r="D126" i="1"/>
  <c r="D112" i="1"/>
  <c r="D101" i="1"/>
  <c r="D85" i="1"/>
  <c r="D69" i="1"/>
  <c r="D53" i="1"/>
  <c r="D32" i="1"/>
  <c r="D10" i="1"/>
  <c r="D623" i="1"/>
  <c r="D615" i="1"/>
  <c r="D607" i="1"/>
  <c r="D599" i="1"/>
  <c r="D591" i="1"/>
  <c r="D583" i="1"/>
  <c r="D575" i="1"/>
  <c r="D567" i="1"/>
  <c r="D559" i="1"/>
  <c r="D551" i="1"/>
  <c r="D543" i="1"/>
  <c r="D535" i="1"/>
  <c r="D527" i="1"/>
  <c r="D519" i="1"/>
  <c r="D511" i="1"/>
  <c r="D503" i="1"/>
  <c r="D495" i="1"/>
  <c r="D487" i="1"/>
  <c r="D479" i="1"/>
  <c r="D471" i="1"/>
  <c r="D463" i="1"/>
  <c r="D455" i="1"/>
  <c r="D447" i="1"/>
  <c r="D439" i="1"/>
  <c r="D431" i="1"/>
  <c r="D423" i="1"/>
  <c r="D415" i="1"/>
  <c r="D407" i="1"/>
  <c r="D399" i="1"/>
  <c r="D391" i="1"/>
  <c r="D381" i="1"/>
  <c r="D372" i="1"/>
  <c r="D363" i="1"/>
  <c r="D354" i="1"/>
  <c r="D342" i="1"/>
  <c r="D330" i="1"/>
  <c r="D320" i="1"/>
  <c r="D310" i="1"/>
  <c r="D298" i="1"/>
  <c r="D288" i="1"/>
  <c r="D278" i="1"/>
  <c r="D266" i="1"/>
  <c r="D256" i="1"/>
  <c r="D246" i="1"/>
  <c r="D234" i="1"/>
  <c r="D224" i="1"/>
  <c r="D214" i="1"/>
  <c r="D202" i="1"/>
  <c r="D192" i="1"/>
  <c r="D182" i="1"/>
  <c r="D170" i="1"/>
  <c r="D160" i="1"/>
  <c r="D150" i="1"/>
  <c r="D136" i="1"/>
  <c r="D125" i="1"/>
  <c r="D111" i="1"/>
  <c r="D98" i="1"/>
  <c r="D82" i="1"/>
  <c r="D66" i="1"/>
  <c r="D50" i="1"/>
  <c r="D31" i="1"/>
  <c r="D7" i="1"/>
  <c r="D622" i="1"/>
  <c r="D614" i="1"/>
  <c r="D606" i="1"/>
  <c r="D598" i="1"/>
  <c r="D590" i="1"/>
  <c r="D582" i="1"/>
  <c r="D574" i="1"/>
  <c r="D566" i="1"/>
  <c r="D558" i="1"/>
  <c r="D550" i="1"/>
  <c r="D542" i="1"/>
  <c r="D534" i="1"/>
  <c r="D526" i="1"/>
  <c r="D518" i="1"/>
  <c r="D510" i="1"/>
  <c r="D502" i="1"/>
  <c r="D494" i="1"/>
  <c r="D486" i="1"/>
  <c r="D478" i="1"/>
  <c r="D470" i="1"/>
  <c r="D462" i="1"/>
  <c r="D454" i="1"/>
  <c r="D446" i="1"/>
  <c r="D438" i="1"/>
  <c r="D430" i="1"/>
  <c r="D422" i="1"/>
  <c r="D414" i="1"/>
  <c r="D406" i="1"/>
  <c r="D398" i="1"/>
  <c r="D389" i="1"/>
  <c r="D380" i="1"/>
  <c r="D371" i="1"/>
  <c r="D362" i="1"/>
  <c r="D353" i="1"/>
  <c r="D145" i="1"/>
  <c r="D137" i="1"/>
  <c r="D129" i="1"/>
  <c r="D121" i="1"/>
  <c r="D113" i="1"/>
  <c r="D105" i="1"/>
  <c r="D97" i="1"/>
  <c r="D89" i="1"/>
  <c r="D81" i="1"/>
  <c r="D73" i="1"/>
  <c r="D65" i="1"/>
  <c r="D57" i="1"/>
  <c r="D49" i="1"/>
  <c r="D41" i="1"/>
  <c r="D33" i="1"/>
  <c r="D25" i="1"/>
  <c r="D17" i="1"/>
  <c r="D9" i="1"/>
  <c r="D8" i="1"/>
  <c r="D94" i="1"/>
  <c r="D86" i="1"/>
  <c r="D78" i="1"/>
  <c r="D70" i="1"/>
  <c r="D62" i="1"/>
  <c r="D54" i="1"/>
  <c r="D46" i="1"/>
  <c r="D38" i="1"/>
  <c r="D30" i="1"/>
  <c r="D22" i="1"/>
  <c r="D14" i="1"/>
  <c r="D6" i="1"/>
  <c r="D45" i="1"/>
  <c r="D37" i="1"/>
  <c r="D29" i="1"/>
  <c r="D21" i="1"/>
  <c r="D13" i="1"/>
  <c r="D5" i="1"/>
  <c r="D340" i="1"/>
  <c r="D332" i="1"/>
  <c r="D324" i="1"/>
  <c r="D316" i="1"/>
  <c r="D308" i="1"/>
  <c r="D300" i="1"/>
  <c r="D292" i="1"/>
  <c r="D284" i="1"/>
  <c r="D276" i="1"/>
  <c r="D268" i="1"/>
  <c r="D260" i="1"/>
  <c r="D252" i="1"/>
  <c r="D244" i="1"/>
  <c r="D236" i="1"/>
  <c r="D228" i="1"/>
  <c r="D220" i="1"/>
  <c r="D212" i="1"/>
  <c r="D204" i="1"/>
  <c r="D196" i="1"/>
  <c r="D188" i="1"/>
  <c r="D180" i="1"/>
  <c r="D172" i="1"/>
  <c r="D164" i="1"/>
  <c r="D156" i="1"/>
  <c r="D148" i="1"/>
  <c r="D140" i="1"/>
  <c r="D132" i="1"/>
  <c r="D124" i="1"/>
  <c r="D116" i="1"/>
  <c r="D108" i="1"/>
  <c r="D100" i="1"/>
  <c r="D92" i="1"/>
  <c r="D84" i="1"/>
  <c r="D76" i="1"/>
  <c r="D68" i="1"/>
  <c r="D60" i="1"/>
  <c r="D52" i="1"/>
  <c r="D44" i="1"/>
  <c r="D36" i="1"/>
  <c r="D28" i="1"/>
  <c r="D20" i="1"/>
  <c r="D12" i="1"/>
  <c r="D4" i="1"/>
  <c r="D339" i="1"/>
  <c r="D331" i="1"/>
  <c r="D323" i="1"/>
  <c r="D315" i="1"/>
  <c r="D307" i="1"/>
  <c r="D299" i="1"/>
  <c r="D291" i="1"/>
  <c r="D283" i="1"/>
  <c r="D275" i="1"/>
  <c r="D267" i="1"/>
  <c r="D259" i="1"/>
  <c r="D251" i="1"/>
  <c r="D243" i="1"/>
  <c r="D235" i="1"/>
  <c r="D227" i="1"/>
  <c r="D219" i="1"/>
  <c r="D211" i="1"/>
  <c r="D203" i="1"/>
  <c r="D195" i="1"/>
  <c r="D187" i="1"/>
  <c r="D179" i="1"/>
  <c r="D171" i="1"/>
  <c r="D163" i="1"/>
  <c r="D155" i="1"/>
  <c r="D147" i="1"/>
  <c r="D139" i="1"/>
  <c r="D131" i="1"/>
  <c r="D123" i="1"/>
  <c r="D115" i="1"/>
  <c r="D107" i="1"/>
  <c r="D99" i="1"/>
  <c r="D91" i="1"/>
  <c r="D83" i="1"/>
  <c r="D75" i="1"/>
  <c r="D67" i="1"/>
  <c r="D59" i="1"/>
  <c r="D51" i="1"/>
  <c r="D43" i="1"/>
  <c r="D35" i="1"/>
  <c r="D27" i="1"/>
  <c r="D19" i="1"/>
  <c r="D11" i="1"/>
  <c r="H18" i="8"/>
  <c r="H9" i="8"/>
  <c r="H48" i="8"/>
  <c r="H414" i="8"/>
  <c r="H14" i="8"/>
  <c r="H356" i="8"/>
</calcChain>
</file>

<file path=xl/sharedStrings.xml><?xml version="1.0" encoding="utf-8"?>
<sst xmlns="http://schemas.openxmlformats.org/spreadsheetml/2006/main" count="4819" uniqueCount="992">
  <si>
    <t>Ukraine</t>
  </si>
  <si>
    <t>Russia</t>
  </si>
  <si>
    <t>war</t>
  </si>
  <si>
    <t>force</t>
  </si>
  <si>
    <t>people</t>
  </si>
  <si>
    <t>US</t>
  </si>
  <si>
    <t>ukrainian</t>
  </si>
  <si>
    <t>President</t>
  </si>
  <si>
    <t>invasion</t>
  </si>
  <si>
    <t>president</t>
  </si>
  <si>
    <t>leader</t>
  </si>
  <si>
    <t>troop</t>
  </si>
  <si>
    <t>city</t>
  </si>
  <si>
    <t>Kremlin</t>
  </si>
  <si>
    <t>border</t>
  </si>
  <si>
    <t>Europe</t>
  </si>
  <si>
    <t>region</t>
  </si>
  <si>
    <t>west</t>
  </si>
  <si>
    <t>kyiv</t>
  </si>
  <si>
    <t>minister</t>
  </si>
  <si>
    <t>missile</t>
  </si>
  <si>
    <t>claim</t>
  </si>
  <si>
    <t>Moscow</t>
  </si>
  <si>
    <t>nation</t>
  </si>
  <si>
    <t>Friday</t>
  </si>
  <si>
    <t>attack</t>
  </si>
  <si>
    <t>NATO</t>
  </si>
  <si>
    <t>defence</t>
  </si>
  <si>
    <t>alliance</t>
  </si>
  <si>
    <t>sanction</t>
  </si>
  <si>
    <t>day</t>
  </si>
  <si>
    <t>warn</t>
  </si>
  <si>
    <t>country</t>
  </si>
  <si>
    <t>election</t>
  </si>
  <si>
    <t>government</t>
  </si>
  <si>
    <t>world</t>
  </si>
  <si>
    <t>Putin</t>
  </si>
  <si>
    <t>Thursday</t>
  </si>
  <si>
    <t>Vladimir</t>
  </si>
  <si>
    <t>month</t>
  </si>
  <si>
    <t>year</t>
  </si>
  <si>
    <t>action</t>
  </si>
  <si>
    <t>security</t>
  </si>
  <si>
    <t>power</t>
  </si>
  <si>
    <t>Britain</t>
  </si>
  <si>
    <t>cent</t>
  </si>
  <si>
    <t>vehicle</t>
  </si>
  <si>
    <t>crisis</t>
  </si>
  <si>
    <t>new</t>
  </si>
  <si>
    <t>eu</t>
  </si>
  <si>
    <t>ally</t>
  </si>
  <si>
    <t>Viktor</t>
  </si>
  <si>
    <t>risk</t>
  </si>
  <si>
    <t>target</t>
  </si>
  <si>
    <t>air</t>
  </si>
  <si>
    <t>agreement</t>
  </si>
  <si>
    <t>capital</t>
  </si>
  <si>
    <t>Nato</t>
  </si>
  <si>
    <t>aggression</t>
  </si>
  <si>
    <t>research</t>
  </si>
  <si>
    <t>week</t>
  </si>
  <si>
    <t>official</t>
  </si>
  <si>
    <t>call</t>
  </si>
  <si>
    <t>order</t>
  </si>
  <si>
    <t>talk</t>
  </si>
  <si>
    <t>donetsk</t>
  </si>
  <si>
    <t>state</t>
  </si>
  <si>
    <t>address</t>
  </si>
  <si>
    <t>personnel</t>
  </si>
  <si>
    <t>strike</t>
  </si>
  <si>
    <t>family</t>
  </si>
  <si>
    <t>time</t>
  </si>
  <si>
    <t>Zelensky</t>
  </si>
  <si>
    <t>decision</t>
  </si>
  <si>
    <t>policy</t>
  </si>
  <si>
    <t>trigger</t>
  </si>
  <si>
    <t>secretary</t>
  </si>
  <si>
    <t>area</t>
  </si>
  <si>
    <t>China</t>
  </si>
  <si>
    <t>opposition</t>
  </si>
  <si>
    <t>figure</t>
  </si>
  <si>
    <t>Australia</t>
  </si>
  <si>
    <t>army</t>
  </si>
  <si>
    <t>base</t>
  </si>
  <si>
    <t>wave</t>
  </si>
  <si>
    <t>member</t>
  </si>
  <si>
    <t>operation</t>
  </si>
  <si>
    <t>interior</t>
  </si>
  <si>
    <t>land</t>
  </si>
  <si>
    <t>price</t>
  </si>
  <si>
    <t>media</t>
  </si>
  <si>
    <t>Germany</t>
  </si>
  <si>
    <t>meet</t>
  </si>
  <si>
    <t>demand</t>
  </si>
  <si>
    <t>Johnson</t>
  </si>
  <si>
    <t>fire</t>
  </si>
  <si>
    <t>russian</t>
  </si>
  <si>
    <t>flag</t>
  </si>
  <si>
    <t>plane</t>
  </si>
  <si>
    <t>sea</t>
  </si>
  <si>
    <t>market</t>
  </si>
  <si>
    <t>deal</t>
  </si>
  <si>
    <t>Crimea</t>
  </si>
  <si>
    <t>Belarus</t>
  </si>
  <si>
    <t>responsibility</t>
  </si>
  <si>
    <t>history</t>
  </si>
  <si>
    <t>membership</t>
  </si>
  <si>
    <t>stream</t>
  </si>
  <si>
    <t>step</t>
  </si>
  <si>
    <t>partner</t>
  </si>
  <si>
    <t>south</t>
  </si>
  <si>
    <t>death</t>
  </si>
  <si>
    <t>bank</t>
  </si>
  <si>
    <t>island</t>
  </si>
  <si>
    <t>association</t>
  </si>
  <si>
    <t>republics</t>
  </si>
  <si>
    <t>parliament</t>
  </si>
  <si>
    <t>union</t>
  </si>
  <si>
    <t>end</t>
  </si>
  <si>
    <t>decade</t>
  </si>
  <si>
    <t>airport</t>
  </si>
  <si>
    <t>message</t>
  </si>
  <si>
    <t>citizen</t>
  </si>
  <si>
    <t>promise</t>
  </si>
  <si>
    <t>March</t>
  </si>
  <si>
    <t>gunfire</t>
  </si>
  <si>
    <t>house</t>
  </si>
  <si>
    <t>exercise</t>
  </si>
  <si>
    <t>threat</t>
  </si>
  <si>
    <t>genocide</t>
  </si>
  <si>
    <t>elite</t>
  </si>
  <si>
    <t>ship</t>
  </si>
  <si>
    <t>back</t>
  </si>
  <si>
    <t>ga</t>
  </si>
  <si>
    <t>response</t>
  </si>
  <si>
    <t>independence</t>
  </si>
  <si>
    <t>United</t>
  </si>
  <si>
    <t>States</t>
  </si>
  <si>
    <t>July</t>
  </si>
  <si>
    <t>offer</t>
  </si>
  <si>
    <t>video</t>
  </si>
  <si>
    <t>solution</t>
  </si>
  <si>
    <t>attempt</t>
  </si>
  <si>
    <t>build</t>
  </si>
  <si>
    <t>position</t>
  </si>
  <si>
    <t>soldier</t>
  </si>
  <si>
    <t>guard</t>
  </si>
  <si>
    <t>explosion</t>
  </si>
  <si>
    <t>population</t>
  </si>
  <si>
    <t>Anton</t>
  </si>
  <si>
    <t>opinion</t>
  </si>
  <si>
    <t>recognition</t>
  </si>
  <si>
    <t>Monday</t>
  </si>
  <si>
    <t>night</t>
  </si>
  <si>
    <t>Joe</t>
  </si>
  <si>
    <t>north</t>
  </si>
  <si>
    <t>objective</t>
  </si>
  <si>
    <t>economy</t>
  </si>
  <si>
    <t>measure</t>
  </si>
  <si>
    <t>direction</t>
  </si>
  <si>
    <t>motive</t>
  </si>
  <si>
    <t>shield</t>
  </si>
  <si>
    <t>delegation</t>
  </si>
  <si>
    <t>part</t>
  </si>
  <si>
    <t>cooperation</t>
  </si>
  <si>
    <t>way</t>
  </si>
  <si>
    <t>date</t>
  </si>
  <si>
    <t>event</t>
  </si>
  <si>
    <t>council</t>
  </si>
  <si>
    <t>shelter</t>
  </si>
  <si>
    <t>morn</t>
  </si>
  <si>
    <t>conflict</t>
  </si>
  <si>
    <t>east</t>
  </si>
  <si>
    <t>agency</t>
  </si>
  <si>
    <t>enemy</t>
  </si>
  <si>
    <t>reporter</t>
  </si>
  <si>
    <t>trade</t>
  </si>
  <si>
    <t>principle</t>
  </si>
  <si>
    <t>effort</t>
  </si>
  <si>
    <t>bomb</t>
  </si>
  <si>
    <t>Nord</t>
  </si>
  <si>
    <t>pipeline</t>
  </si>
  <si>
    <t>plan</t>
  </si>
  <si>
    <t>district</t>
  </si>
  <si>
    <t>flank</t>
  </si>
  <si>
    <t>scale</t>
  </si>
  <si>
    <t>lie</t>
  </si>
  <si>
    <t>Kravchuk</t>
  </si>
  <si>
    <t>Leonid</t>
  </si>
  <si>
    <t>ambassador</t>
  </si>
  <si>
    <t>resolution</t>
  </si>
  <si>
    <t>kilometre</t>
  </si>
  <si>
    <t>republic</t>
  </si>
  <si>
    <t>chief</t>
  </si>
  <si>
    <t>home</t>
  </si>
  <si>
    <t>head</t>
  </si>
  <si>
    <t>protest</t>
  </si>
  <si>
    <t>horror</t>
  </si>
  <si>
    <t>present</t>
  </si>
  <si>
    <t>Chernobyl</t>
  </si>
  <si>
    <t>defeat</t>
  </si>
  <si>
    <t>press</t>
  </si>
  <si>
    <t>moment</t>
  </si>
  <si>
    <t>quarter</t>
  </si>
  <si>
    <t>fight</t>
  </si>
  <si>
    <t>pledge</t>
  </si>
  <si>
    <t>future</t>
  </si>
  <si>
    <t>Biden</t>
  </si>
  <si>
    <t>plant</t>
  </si>
  <si>
    <t>xi</t>
  </si>
  <si>
    <t>Poland</t>
  </si>
  <si>
    <t>destruction</t>
  </si>
  <si>
    <t>Yushchenko</t>
  </si>
  <si>
    <t>help</t>
  </si>
  <si>
    <t>Minsk</t>
  </si>
  <si>
    <t>path</t>
  </si>
  <si>
    <t>advice</t>
  </si>
  <si>
    <t>civilian</t>
  </si>
  <si>
    <t>solidarity</t>
  </si>
  <si>
    <t>activity</t>
  </si>
  <si>
    <t>statehood</t>
  </si>
  <si>
    <t>fact</t>
  </si>
  <si>
    <t>number</t>
  </si>
  <si>
    <t>accusation</t>
  </si>
  <si>
    <t>move</t>
  </si>
  <si>
    <t>Canada</t>
  </si>
  <si>
    <t>side</t>
  </si>
  <si>
    <t>prayer</t>
  </si>
  <si>
    <t>Antony</t>
  </si>
  <si>
    <t>Blinken</t>
  </si>
  <si>
    <t>siege</t>
  </si>
  <si>
    <t>conference</t>
  </si>
  <si>
    <t>chancellor</t>
  </si>
  <si>
    <t>Olaf</t>
  </si>
  <si>
    <t>Scholz</t>
  </si>
  <si>
    <t>Emmanuel</t>
  </si>
  <si>
    <t>rhetoric</t>
  </si>
  <si>
    <t>feel</t>
  </si>
  <si>
    <t>zelensky</t>
  </si>
  <si>
    <t>loss</t>
  </si>
  <si>
    <t>life</t>
  </si>
  <si>
    <t>suffer</t>
  </si>
  <si>
    <t>front</t>
  </si>
  <si>
    <t>advance</t>
  </si>
  <si>
    <t>guarantee</t>
  </si>
  <si>
    <t>Eurasia</t>
  </si>
  <si>
    <t>programme</t>
  </si>
  <si>
    <t>Chatham</t>
  </si>
  <si>
    <t>status</t>
  </si>
  <si>
    <t>Boris</t>
  </si>
  <si>
    <t>France</t>
  </si>
  <si>
    <t>appeal</t>
  </si>
  <si>
    <t>whole</t>
  </si>
  <si>
    <t>majority</t>
  </si>
  <si>
    <t>favour</t>
  </si>
  <si>
    <t>Michael</t>
  </si>
  <si>
    <t>Carpenter</t>
  </si>
  <si>
    <t>guilt</t>
  </si>
  <si>
    <t>individual</t>
  </si>
  <si>
    <t>reality</t>
  </si>
  <si>
    <t>assessment</t>
  </si>
  <si>
    <t>package</t>
  </si>
  <si>
    <t>party</t>
  </si>
  <si>
    <t>intimidation</t>
  </si>
  <si>
    <t>infrastructure</t>
  </si>
  <si>
    <t>opponent</t>
  </si>
  <si>
    <t>puppet</t>
  </si>
  <si>
    <t>Antonov</t>
  </si>
  <si>
    <t>cause</t>
  </si>
  <si>
    <t>church</t>
  </si>
  <si>
    <t>good</t>
  </si>
  <si>
    <t>service</t>
  </si>
  <si>
    <t>travel</t>
  </si>
  <si>
    <t>pack</t>
  </si>
  <si>
    <t>coast</t>
  </si>
  <si>
    <t>envoy</t>
  </si>
  <si>
    <t>August</t>
  </si>
  <si>
    <t>plot</t>
  </si>
  <si>
    <t>series</t>
  </si>
  <si>
    <t>preparation</t>
  </si>
  <si>
    <t>involvement</t>
  </si>
  <si>
    <t>Wallace</t>
  </si>
  <si>
    <t>exchange</t>
  </si>
  <si>
    <t>lease</t>
  </si>
  <si>
    <t>navy</t>
  </si>
  <si>
    <t>port</t>
  </si>
  <si>
    <t>department</t>
  </si>
  <si>
    <t>american</t>
  </si>
  <si>
    <t>April</t>
  </si>
  <si>
    <t>top</t>
  </si>
  <si>
    <t>penalty</t>
  </si>
  <si>
    <t>anthem</t>
  </si>
  <si>
    <t>unison</t>
  </si>
  <si>
    <t>root</t>
  </si>
  <si>
    <t>diplomacy</t>
  </si>
  <si>
    <t>actor</t>
  </si>
  <si>
    <t>kremlin</t>
  </si>
  <si>
    <t>declaration</t>
  </si>
  <si>
    <t>snake</t>
  </si>
  <si>
    <t>mouth</t>
  </si>
  <si>
    <t>Danube</t>
  </si>
  <si>
    <t>vision</t>
  </si>
  <si>
    <t>Daniel</t>
  </si>
  <si>
    <t>Keane</t>
  </si>
  <si>
    <t>draft</t>
  </si>
  <si>
    <t>rival</t>
  </si>
  <si>
    <t>work</t>
  </si>
  <si>
    <t>November</t>
  </si>
  <si>
    <t>ty</t>
  </si>
  <si>
    <t>traffic</t>
  </si>
  <si>
    <t>Justin</t>
  </si>
  <si>
    <t>Trudeau</t>
  </si>
  <si>
    <t>stock</t>
  </si>
  <si>
    <t>oil</t>
  </si>
  <si>
    <t>adviser</t>
  </si>
  <si>
    <t>aircraft</t>
  </si>
  <si>
    <t>corruption</t>
  </si>
  <si>
    <t>dawn</t>
  </si>
  <si>
    <t>aviation</t>
  </si>
  <si>
    <t>Donald</t>
  </si>
  <si>
    <t>Trump</t>
  </si>
  <si>
    <t>proxy</t>
  </si>
  <si>
    <t>sky</t>
  </si>
  <si>
    <t>worker</t>
  </si>
  <si>
    <t>combat</t>
  </si>
  <si>
    <t>arm</t>
  </si>
  <si>
    <t>surrender</t>
  </si>
  <si>
    <t>reply</t>
  </si>
  <si>
    <t>F</t>
  </si>
  <si>
    <t>second</t>
  </si>
  <si>
    <t>european</t>
  </si>
  <si>
    <t>Zelenskys</t>
  </si>
  <si>
    <t>whereabout</t>
  </si>
  <si>
    <t>race</t>
  </si>
  <si>
    <t>son</t>
  </si>
  <si>
    <t>Hunter</t>
  </si>
  <si>
    <t>business</t>
  </si>
  <si>
    <t>Ursula</t>
  </si>
  <si>
    <t>von</t>
  </si>
  <si>
    <t>der</t>
  </si>
  <si>
    <t>Leyen</t>
  </si>
  <si>
    <t>name</t>
  </si>
  <si>
    <t>humanity</t>
  </si>
  <si>
    <t>rage</t>
  </si>
  <si>
    <t>AP</t>
  </si>
  <si>
    <t>spokesman</t>
  </si>
  <si>
    <t>Dmitry</t>
  </si>
  <si>
    <t>Peskov</t>
  </si>
  <si>
    <t>diplomat</t>
  </si>
  <si>
    <t>caution</t>
  </si>
  <si>
    <t>condition</t>
  </si>
  <si>
    <t>phone</t>
  </si>
  <si>
    <t>propaganda</t>
  </si>
  <si>
    <t>authority</t>
  </si>
  <si>
    <t>snowplow</t>
  </si>
  <si>
    <t>limit</t>
  </si>
  <si>
    <t>movement</t>
  </si>
  <si>
    <t>spy</t>
  </si>
  <si>
    <t>military</t>
  </si>
  <si>
    <t>line</t>
  </si>
  <si>
    <t>car</t>
  </si>
  <si>
    <t>bridge</t>
  </si>
  <si>
    <t>river</t>
  </si>
  <si>
    <t>casualty</t>
  </si>
  <si>
    <t>toll</t>
  </si>
  <si>
    <t>UN</t>
  </si>
  <si>
    <t>shell</t>
  </si>
  <si>
    <t>airstrike</t>
  </si>
  <si>
    <t>list</t>
  </si>
  <si>
    <t>ambition</t>
  </si>
  <si>
    <t>report</t>
  </si>
  <si>
    <t>source</t>
  </si>
  <si>
    <t>word</t>
  </si>
  <si>
    <t>outlet</t>
  </si>
  <si>
    <t>Magdalena</t>
  </si>
  <si>
    <t>Andersson</t>
  </si>
  <si>
    <t>goodbye</t>
  </si>
  <si>
    <t>capture</t>
  </si>
  <si>
    <t>assassination</t>
  </si>
  <si>
    <t>hand</t>
  </si>
  <si>
    <t>drug</t>
  </si>
  <si>
    <t>addict</t>
  </si>
  <si>
    <t>neo-nazis</t>
  </si>
  <si>
    <t>nationalist</t>
  </si>
  <si>
    <t>children</t>
  </si>
  <si>
    <t>wive</t>
  </si>
  <si>
    <t>elder</t>
  </si>
  <si>
    <t>expectation</t>
  </si>
  <si>
    <t>focus</t>
  </si>
  <si>
    <t>kill</t>
  </si>
  <si>
    <t>officer</t>
  </si>
  <si>
    <t>Ben</t>
  </si>
  <si>
    <t>spetsnaz</t>
  </si>
  <si>
    <t>timeline</t>
  </si>
  <si>
    <t>referendum</t>
  </si>
  <si>
    <t>elect</t>
  </si>
  <si>
    <t>Kuchma</t>
  </si>
  <si>
    <t>observer</t>
  </si>
  <si>
    <t>vote</t>
  </si>
  <si>
    <t>irregularity</t>
  </si>
  <si>
    <t>candidate</t>
  </si>
  <si>
    <t>Yanukovich</t>
  </si>
  <si>
    <t>allegation</t>
  </si>
  <si>
    <t>revolution</t>
  </si>
  <si>
    <t>re-run</t>
  </si>
  <si>
    <t>orbit</t>
  </si>
  <si>
    <t>energy</t>
  </si>
  <si>
    <t>company</t>
  </si>
  <si>
    <t>boss</t>
  </si>
  <si>
    <t>in-fight</t>
  </si>
  <si>
    <t>camp</t>
  </si>
  <si>
    <t>yanukovich</t>
  </si>
  <si>
    <t>rally</t>
  </si>
  <si>
    <t>square</t>
  </si>
  <si>
    <t>turn</t>
  </si>
  <si>
    <t>businessman</t>
  </si>
  <si>
    <t>agenda</t>
  </si>
  <si>
    <t>passenger</t>
  </si>
  <si>
    <t>route</t>
  </si>
  <si>
    <t>Amsterdam</t>
  </si>
  <si>
    <t>Kuala</t>
  </si>
  <si>
    <t>Lumpur</t>
  </si>
  <si>
    <t>board</t>
  </si>
  <si>
    <t>investigator</t>
  </si>
  <si>
    <t>weapon</t>
  </si>
  <si>
    <t>servant</t>
  </si>
  <si>
    <t>trump</t>
  </si>
  <si>
    <t>lockdown</t>
  </si>
  <si>
    <t>June</t>
  </si>
  <si>
    <t>IMF</t>
  </si>
  <si>
    <t>lifeline</t>
  </si>
  <si>
    <t>stave</t>
  </si>
  <si>
    <t>default</t>
  </si>
  <si>
    <t>recession</t>
  </si>
  <si>
    <t>Jan</t>
  </si>
  <si>
    <t>Feb</t>
  </si>
  <si>
    <t>spring</t>
  </si>
  <si>
    <t>mass</t>
  </si>
  <si>
    <t>train</t>
  </si>
  <si>
    <t>Oct</t>
  </si>
  <si>
    <t>bayraktar</t>
  </si>
  <si>
    <t>drone</t>
  </si>
  <si>
    <t>autumn</t>
  </si>
  <si>
    <t>Dec</t>
  </si>
  <si>
    <t>hit</t>
  </si>
  <si>
    <t>drill</t>
  </si>
  <si>
    <t>standby</t>
  </si>
  <si>
    <t>fighter</t>
  </si>
  <si>
    <t>jet</t>
  </si>
  <si>
    <t>Washington</t>
  </si>
  <si>
    <t>commitment</t>
  </si>
  <si>
    <t>discussion</t>
  </si>
  <si>
    <t>concern</t>
  </si>
  <si>
    <t>Romania</t>
  </si>
  <si>
    <t>spillover</t>
  </si>
  <si>
    <t>Beijing</t>
  </si>
  <si>
    <t>winter</t>
  </si>
  <si>
    <t>olympics</t>
  </si>
  <si>
    <t>support</t>
  </si>
  <si>
    <t>French</t>
  </si>
  <si>
    <t>Macron</t>
  </si>
  <si>
    <t>hope</t>
  </si>
  <si>
    <t>visit</t>
  </si>
  <si>
    <t>sang-froid</t>
  </si>
  <si>
    <t>zelenskiy</t>
  </si>
  <si>
    <t>thing</t>
  </si>
  <si>
    <t>national</t>
  </si>
  <si>
    <t>russian-back</t>
  </si>
  <si>
    <t>organization</t>
  </si>
  <si>
    <t>summit</t>
  </si>
  <si>
    <t>regime</t>
  </si>
  <si>
    <t>sign</t>
  </si>
  <si>
    <t>UK</t>
  </si>
  <si>
    <t>asset</t>
  </si>
  <si>
    <t>certification</t>
  </si>
  <si>
    <t>approval</t>
  </si>
  <si>
    <t>television</t>
  </si>
  <si>
    <t>demilitarise</t>
  </si>
  <si>
    <t>peace</t>
  </si>
  <si>
    <t>hour</t>
  </si>
  <si>
    <t>siren</t>
  </si>
  <si>
    <t>resident</t>
  </si>
  <si>
    <t>refuge</t>
  </si>
  <si>
    <t>raid</t>
  </si>
  <si>
    <t>aim</t>
  </si>
  <si>
    <t>town</t>
  </si>
  <si>
    <t>mile</t>
  </si>
  <si>
    <t>timetable</t>
  </si>
  <si>
    <t>contrary</t>
  </si>
  <si>
    <t>site</t>
  </si>
  <si>
    <t>ministry</t>
  </si>
  <si>
    <t>advisor</t>
  </si>
  <si>
    <t>Gerashchenko</t>
  </si>
  <si>
    <t>shot</t>
  </si>
  <si>
    <t>invader</t>
  </si>
  <si>
    <t>warplane</t>
  </si>
  <si>
    <t>object</t>
  </si>
  <si>
    <t>apartment</t>
  </si>
  <si>
    <t>block</t>
  </si>
  <si>
    <t>rocket</t>
  </si>
  <si>
    <t>sumy</t>
  </si>
  <si>
    <t>northeast</t>
  </si>
  <si>
    <t>America</t>
  </si>
  <si>
    <t>Japan</t>
  </si>
  <si>
    <t>blocs</t>
  </si>
  <si>
    <t>pressure</t>
  </si>
  <si>
    <t>refusal</t>
  </si>
  <si>
    <t>assault</t>
  </si>
  <si>
    <t>withdrawal</t>
  </si>
  <si>
    <t>tank</t>
  </si>
  <si>
    <t>roll</t>
  </si>
  <si>
    <t>culmination</t>
  </si>
  <si>
    <t>neighbour</t>
  </si>
  <si>
    <t>metro</t>
  </si>
  <si>
    <t>station</t>
  </si>
  <si>
    <t>question</t>
  </si>
  <si>
    <t>mind</t>
  </si>
  <si>
    <t>remain</t>
  </si>
  <si>
    <t>charge</t>
  </si>
  <si>
    <t>game</t>
  </si>
  <si>
    <t>section</t>
  </si>
  <si>
    <t>chess</t>
  </si>
  <si>
    <t>master</t>
  </si>
  <si>
    <t>cost</t>
  </si>
  <si>
    <t>uncertainty</t>
  </si>
  <si>
    <t>expansion</t>
  </si>
  <si>
    <t>raise</t>
  </si>
  <si>
    <t>anxiety</t>
  </si>
  <si>
    <t>Hungary</t>
  </si>
  <si>
    <t>objection</t>
  </si>
  <si>
    <t>affair</t>
  </si>
  <si>
    <t>William</t>
  </si>
  <si>
    <t>J</t>
  </si>
  <si>
    <t>Burns</t>
  </si>
  <si>
    <t>act</t>
  </si>
  <si>
    <t>moratorium</t>
  </si>
  <si>
    <t>ground</t>
  </si>
  <si>
    <t>dilemma</t>
  </si>
  <si>
    <t>annexation</t>
  </si>
  <si>
    <t>poll</t>
  </si>
  <si>
    <t>rate</t>
  </si>
  <si>
    <t>group</t>
  </si>
  <si>
    <t>aspiration</t>
  </si>
  <si>
    <t>survey</t>
  </si>
  <si>
    <t>pew</t>
  </si>
  <si>
    <t>center</t>
  </si>
  <si>
    <t>spirit</t>
  </si>
  <si>
    <t>culture</t>
  </si>
  <si>
    <t>tragedy</t>
  </si>
  <si>
    <t>drift</t>
  </si>
  <si>
    <t>speech</t>
  </si>
  <si>
    <t>narrative</t>
  </si>
  <si>
    <t>product</t>
  </si>
  <si>
    <t>planner</t>
  </si>
  <si>
    <t>Lenin</t>
  </si>
  <si>
    <t>embrace</t>
  </si>
  <si>
    <t>expert</t>
  </si>
  <si>
    <t>presence</t>
  </si>
  <si>
    <t>function</t>
  </si>
  <si>
    <t>fear</t>
  </si>
  <si>
    <t>territory</t>
  </si>
  <si>
    <t>theatre</t>
  </si>
  <si>
    <t>battlefield</t>
  </si>
  <si>
    <t>Nikolai</t>
  </si>
  <si>
    <t>fellow</t>
  </si>
  <si>
    <t>annex</t>
  </si>
  <si>
    <t>rebel</t>
  </si>
  <si>
    <t>uprise</t>
  </si>
  <si>
    <t>luhansk</t>
  </si>
  <si>
    <t>establishment</t>
  </si>
  <si>
    <t>evacuation</t>
  </si>
  <si>
    <t>speaker</t>
  </si>
  <si>
    <t>period</t>
  </si>
  <si>
    <t>russification</t>
  </si>
  <si>
    <t>textbook</t>
  </si>
  <si>
    <t>school</t>
  </si>
  <si>
    <t>passport</t>
  </si>
  <si>
    <t>inhabitant</t>
  </si>
  <si>
    <t>estimate</t>
  </si>
  <si>
    <t>citizenship</t>
  </si>
  <si>
    <t>justification</t>
  </si>
  <si>
    <t>pretext</t>
  </si>
  <si>
    <t>evidence</t>
  </si>
  <si>
    <t>application</t>
  </si>
  <si>
    <t>process</t>
  </si>
  <si>
    <t>requirement</t>
  </si>
  <si>
    <t>assistance</t>
  </si>
  <si>
    <t>bloc</t>
  </si>
  <si>
    <t>amendment</t>
  </si>
  <si>
    <t>opportunity</t>
  </si>
  <si>
    <t>contribution</t>
  </si>
  <si>
    <t>mission</t>
  </si>
  <si>
    <t>account</t>
  </si>
  <si>
    <t>dispute</t>
  </si>
  <si>
    <t>instability</t>
  </si>
  <si>
    <t>anytime</t>
  </si>
  <si>
    <t>shock</t>
  </si>
  <si>
    <t>institution</t>
  </si>
  <si>
    <t>bloodsh</t>
  </si>
  <si>
    <t>emergency</t>
  </si>
  <si>
    <t>cobra</t>
  </si>
  <si>
    <t>commission</t>
  </si>
  <si>
    <t>stability</t>
  </si>
  <si>
    <t>term</t>
  </si>
  <si>
    <t>place</t>
  </si>
  <si>
    <t>distance</t>
  </si>
  <si>
    <t>street</t>
  </si>
  <si>
    <t>possibility</t>
  </si>
  <si>
    <t>run</t>
  </si>
  <si>
    <t>pm</t>
  </si>
  <si>
    <t>Scott</t>
  </si>
  <si>
    <t>Morrison</t>
  </si>
  <si>
    <t>law</t>
  </si>
  <si>
    <t>effect</t>
  </si>
  <si>
    <t>reason</t>
  </si>
  <si>
    <t>secretary-general</t>
  </si>
  <si>
    <t>Antonio</t>
  </si>
  <si>
    <t>Guterres</t>
  </si>
  <si>
    <t>tenure</t>
  </si>
  <si>
    <t>begine</t>
  </si>
  <si>
    <t>century</t>
  </si>
  <si>
    <t>sense</t>
  </si>
  <si>
    <t>Jens</t>
  </si>
  <si>
    <t>Stoltenberg</t>
  </si>
  <si>
    <t>aid</t>
  </si>
  <si>
    <t>score</t>
  </si>
  <si>
    <t>Von Hand</t>
  </si>
  <si>
    <t>Übereinstimmung</t>
  </si>
  <si>
    <t>communityId</t>
  </si>
  <si>
    <t>directed vergleich</t>
  </si>
  <si>
    <t>Übereinstimmung directed</t>
  </si>
  <si>
    <t>Kennzahl</t>
  </si>
  <si>
    <t>max</t>
  </si>
  <si>
    <t>min</t>
  </si>
  <si>
    <t>mittelwert</t>
  </si>
  <si>
    <t>median</t>
  </si>
  <si>
    <t>Gesamtscore</t>
  </si>
  <si>
    <t>Prozent</t>
  </si>
  <si>
    <t>Summierte Prozent</t>
  </si>
  <si>
    <t>director</t>
  </si>
  <si>
    <t>historian</t>
  </si>
  <si>
    <t>point</t>
  </si>
  <si>
    <t>February</t>
  </si>
  <si>
    <t>role</t>
  </si>
  <si>
    <t>famine</t>
  </si>
  <si>
    <t>violence</t>
  </si>
  <si>
    <t>empire</t>
  </si>
  <si>
    <t>lot</t>
  </si>
  <si>
    <t>change</t>
  </si>
  <si>
    <t>right</t>
  </si>
  <si>
    <t>intervention</t>
  </si>
  <si>
    <t>friend</t>
  </si>
  <si>
    <t>democracy</t>
  </si>
  <si>
    <t>identity</t>
  </si>
  <si>
    <t>misinformation</t>
  </si>
  <si>
    <t>putin</t>
  </si>
  <si>
    <t>woman</t>
  </si>
  <si>
    <t>warship</t>
  </si>
  <si>
    <t>horrel</t>
  </si>
  <si>
    <t>case</t>
  </si>
  <si>
    <t>safety</t>
  </si>
  <si>
    <t>situation</t>
  </si>
  <si>
    <t>transportation</t>
  </si>
  <si>
    <t>separatist</t>
  </si>
  <si>
    <t>kharkiv</t>
  </si>
  <si>
    <t>men</t>
  </si>
  <si>
    <t>ammunition</t>
  </si>
  <si>
    <t>women</t>
  </si>
  <si>
    <t>activist</t>
  </si>
  <si>
    <t>food</t>
  </si>
  <si>
    <t>holodomor</t>
  </si>
  <si>
    <t>victory</t>
  </si>
  <si>
    <t>percent</t>
  </si>
  <si>
    <t>choice</t>
  </si>
  <si>
    <t>January</t>
  </si>
  <si>
    <t>intelligence</t>
  </si>
  <si>
    <t>excuse</t>
  </si>
  <si>
    <t>constitution</t>
  </si>
  <si>
    <t>Alexander</t>
  </si>
  <si>
    <t>refugee</t>
  </si>
  <si>
    <t>consensus</t>
  </si>
  <si>
    <t>nazis</t>
  </si>
  <si>
    <t>rationale</t>
  </si>
  <si>
    <t>servicemen</t>
  </si>
  <si>
    <t>money</t>
  </si>
  <si>
    <t>person</t>
  </si>
  <si>
    <t>advantage</t>
  </si>
  <si>
    <t>image</t>
  </si>
  <si>
    <t>Kazakhstan</t>
  </si>
  <si>
    <t>tech</t>
  </si>
  <si>
    <t>celebrity</t>
  </si>
  <si>
    <t>course</t>
  </si>
  <si>
    <t>t-34</t>
  </si>
  <si>
    <t>freedom</t>
  </si>
  <si>
    <t>rule</t>
  </si>
  <si>
    <t>heel</t>
  </si>
  <si>
    <t>ukraine</t>
  </si>
  <si>
    <t>story</t>
  </si>
  <si>
    <t>infographic</t>
  </si>
  <si>
    <t>map</t>
  </si>
  <si>
    <t>development</t>
  </si>
  <si>
    <t>Berlin</t>
  </si>
  <si>
    <t>confidence</t>
  </si>
  <si>
    <t>novice</t>
  </si>
  <si>
    <t>Emily</t>
  </si>
  <si>
    <t>kinship</t>
  </si>
  <si>
    <t>intermarriage</t>
  </si>
  <si>
    <t>language</t>
  </si>
  <si>
    <t>circle</t>
  </si>
  <si>
    <t>demonstration</t>
  </si>
  <si>
    <t>zone</t>
  </si>
  <si>
    <t>Hussein</t>
  </si>
  <si>
    <t>timidity</t>
  </si>
  <si>
    <t>Odessa</t>
  </si>
  <si>
    <t>distrust</t>
  </si>
  <si>
    <t>EU</t>
  </si>
  <si>
    <t>incident</t>
  </si>
  <si>
    <t>demilitarization</t>
  </si>
  <si>
    <t>de-nazification</t>
  </si>
  <si>
    <t>Budapest</t>
  </si>
  <si>
    <t>memorandum</t>
  </si>
  <si>
    <t>integrity</t>
  </si>
  <si>
    <t>Evelyn</t>
  </si>
  <si>
    <t>matter</t>
  </si>
  <si>
    <t>text</t>
  </si>
  <si>
    <t>airspace</t>
  </si>
  <si>
    <t>airline</t>
  </si>
  <si>
    <t>Volodymyr</t>
  </si>
  <si>
    <t>policemen</t>
  </si>
  <si>
    <t>team</t>
  </si>
  <si>
    <t>industry</t>
  </si>
  <si>
    <t>technology</t>
  </si>
  <si>
    <t>intent</t>
  </si>
  <si>
    <t>often-strain</t>
  </si>
  <si>
    <t>relationship</t>
  </si>
  <si>
    <t>cry</t>
  </si>
  <si>
    <t>goal</t>
  </si>
  <si>
    <t>water</t>
  </si>
  <si>
    <t>sunflower</t>
  </si>
  <si>
    <t>flower</t>
  </si>
  <si>
    <t>ukraineto</t>
  </si>
  <si>
    <t>pocket</t>
  </si>
  <si>
    <t>display</t>
  </si>
  <si>
    <t>bravado</t>
  </si>
  <si>
    <t>resolve</t>
  </si>
  <si>
    <t>assembly</t>
  </si>
  <si>
    <t>revanchist</t>
  </si>
  <si>
    <t>view</t>
  </si>
  <si>
    <t>project</t>
  </si>
  <si>
    <t>producer</t>
  </si>
  <si>
    <t>grain</t>
  </si>
  <si>
    <t>midway</t>
  </si>
  <si>
    <t>garrison</t>
  </si>
  <si>
    <t>anadolu</t>
  </si>
  <si>
    <t>sleep</t>
  </si>
  <si>
    <t>bathtub</t>
  </si>
  <si>
    <t>window</t>
  </si>
  <si>
    <t>danger</t>
  </si>
  <si>
    <t>shrapnel</t>
  </si>
  <si>
    <t>glass</t>
  </si>
  <si>
    <t>face</t>
  </si>
  <si>
    <t>consequence</t>
  </si>
  <si>
    <t>genocidesometh</t>
  </si>
  <si>
    <t>pretense</t>
  </si>
  <si>
    <t>offensive</t>
  </si>
  <si>
    <t>field</t>
  </si>
  <si>
    <t>proof</t>
  </si>
  <si>
    <t>allegationwhich</t>
  </si>
  <si>
    <t>Hinton</t>
  </si>
  <si>
    <t>study</t>
  </si>
  <si>
    <t>ukraine-russia</t>
  </si>
  <si>
    <t>reader</t>
  </si>
  <si>
    <t>digest</t>
  </si>
  <si>
    <t>version</t>
  </si>
  <si>
    <t>tension</t>
  </si>
  <si>
    <t>choreographer</t>
  </si>
  <si>
    <t>secret</t>
  </si>
  <si>
    <t>protection</t>
  </si>
  <si>
    <t>outskirt</t>
  </si>
  <si>
    <t>odd</t>
  </si>
  <si>
    <t>faith</t>
  </si>
  <si>
    <t>atm</t>
  </si>
  <si>
    <t>cash</t>
  </si>
  <si>
    <t>store</t>
  </si>
  <si>
    <t>shelve</t>
  </si>
  <si>
    <t>subway</t>
  </si>
  <si>
    <t>hub</t>
  </si>
  <si>
    <t>USSR</t>
  </si>
  <si>
    <t>collapse</t>
  </si>
  <si>
    <t>destiny</t>
  </si>
  <si>
    <t>difference</t>
  </si>
  <si>
    <t>peevishness</t>
  </si>
  <si>
    <t>stern</t>
  </si>
  <si>
    <t>assertion</t>
  </si>
  <si>
    <t>nationality</t>
  </si>
  <si>
    <t>irishman</t>
  </si>
  <si>
    <t>bridle</t>
  </si>
  <si>
    <t>friction</t>
  </si>
  <si>
    <t>couple</t>
  </si>
  <si>
    <t>generation</t>
  </si>
  <si>
    <t>deathsestimate</t>
  </si>
  <si>
    <t>scholarswere</t>
  </si>
  <si>
    <t>Josef</t>
  </si>
  <si>
    <t>Stalin</t>
  </si>
  <si>
    <t>debate</t>
  </si>
  <si>
    <t>arrest</t>
  </si>
  <si>
    <t>intellectual</t>
  </si>
  <si>
    <t>writer</t>
  </si>
  <si>
    <t>linguist</t>
  </si>
  <si>
    <t>museum</t>
  </si>
  <si>
    <t>curator</t>
  </si>
  <si>
    <t>poet</t>
  </si>
  <si>
    <t>painter</t>
  </si>
  <si>
    <t>Anne</t>
  </si>
  <si>
    <t>book</t>
  </si>
  <si>
    <t>oppression</t>
  </si>
  <si>
    <t>Steven</t>
  </si>
  <si>
    <t>analysis</t>
  </si>
  <si>
    <t>idea</t>
  </si>
  <si>
    <t>sphere</t>
  </si>
  <si>
    <t>influence</t>
  </si>
  <si>
    <t>defense</t>
  </si>
  <si>
    <t>legacy</t>
  </si>
  <si>
    <t>hold</t>
  </si>
  <si>
    <t>focuse</t>
  </si>
  <si>
    <t>send</t>
  </si>
  <si>
    <t>Belarusian</t>
  </si>
  <si>
    <t>uproar</t>
  </si>
  <si>
    <t>favor</t>
  </si>
  <si>
    <t>neighboring</t>
  </si>
  <si>
    <t>smoke</t>
  </si>
  <si>
    <t>rise</t>
  </si>
  <si>
    <t>Saddam</t>
  </si>
  <si>
    <t>Kuwait</t>
  </si>
  <si>
    <t>Iraq</t>
  </si>
  <si>
    <t>community</t>
  </si>
  <si>
    <t>alter</t>
  </si>
  <si>
    <t>coalition</t>
  </si>
  <si>
    <t>analyst</t>
  </si>
  <si>
    <t>offense</t>
  </si>
  <si>
    <t>ordersome</t>
  </si>
  <si>
    <t>countriesthat</t>
  </si>
  <si>
    <t>erosion</t>
  </si>
  <si>
    <t>inconsistency</t>
  </si>
  <si>
    <t>normsto</t>
  </si>
  <si>
    <t>contributionand</t>
  </si>
  <si>
    <t>system</t>
  </si>
  <si>
    <t>thought</t>
  </si>
  <si>
    <t>playbook</t>
  </si>
  <si>
    <t>disinformation</t>
  </si>
  <si>
    <t>battle</t>
  </si>
  <si>
    <t>provocation</t>
  </si>
  <si>
    <t>table</t>
  </si>
  <si>
    <t>academy</t>
  </si>
  <si>
    <t>curriculum</t>
  </si>
  <si>
    <t>Robert</t>
  </si>
  <si>
    <t>note</t>
  </si>
  <si>
    <t>journal</t>
  </si>
  <si>
    <t>occasion</t>
  </si>
  <si>
    <t>relation</t>
  </si>
  <si>
    <t>belly</t>
  </si>
  <si>
    <t>invention</t>
  </si>
  <si>
    <t>record</t>
  </si>
  <si>
    <t>fold</t>
  </si>
  <si>
    <t>arsenal</t>
  </si>
  <si>
    <t>seizure</t>
  </si>
  <si>
    <t>breach</t>
  </si>
  <si>
    <t>contract</t>
  </si>
  <si>
    <t>faction</t>
  </si>
  <si>
    <t>battalion</t>
  </si>
  <si>
    <t>donba</t>
  </si>
  <si>
    <t>supremacist</t>
  </si>
  <si>
    <t>ideology</t>
  </si>
  <si>
    <t>Holocaust</t>
  </si>
  <si>
    <t>university</t>
  </si>
  <si>
    <t>serve</t>
  </si>
  <si>
    <t>rus</t>
  </si>
  <si>
    <t>thumb</t>
  </si>
  <si>
    <t>mongol</t>
  </si>
  <si>
    <t>turk</t>
  </si>
  <si>
    <t>John</t>
  </si>
  <si>
    <t>scholar</t>
  </si>
  <si>
    <t>standpoint</t>
  </si>
  <si>
    <t>rd</t>
  </si>
  <si>
    <t>com</t>
  </si>
  <si>
    <t>success</t>
  </si>
  <si>
    <t>occupation</t>
  </si>
  <si>
    <t>adversary</t>
  </si>
  <si>
    <t>prison</t>
  </si>
  <si>
    <t>inmate</t>
  </si>
  <si>
    <t>experience</t>
  </si>
  <si>
    <t>bar</t>
  </si>
  <si>
    <t>brewery</t>
  </si>
  <si>
    <t>Molotov</t>
  </si>
  <si>
    <t>cocktail</t>
  </si>
  <si>
    <t>academics</t>
  </si>
  <si>
    <t>student</t>
  </si>
  <si>
    <t>professor</t>
  </si>
  <si>
    <t>theyre</t>
  </si>
  <si>
    <t>cohort</t>
  </si>
  <si>
    <t>fault</t>
  </si>
  <si>
    <t>buckle</t>
  </si>
  <si>
    <t>expletive</t>
  </si>
  <si>
    <t>stubbornness</t>
  </si>
  <si>
    <t>factor</t>
  </si>
  <si>
    <t>womenline</t>
  </si>
  <si>
    <t>belief</t>
  </si>
  <si>
    <t>mean</t>
  </si>
  <si>
    <t>mistake</t>
  </si>
  <si>
    <t>cult</t>
  </si>
  <si>
    <t>hero</t>
  </si>
  <si>
    <t>passage</t>
  </si>
  <si>
    <t>exile</t>
  </si>
  <si>
    <t>resignation</t>
  </si>
  <si>
    <t>ride</t>
  </si>
  <si>
    <t>KGB</t>
  </si>
  <si>
    <t>era</t>
  </si>
  <si>
    <t>lifetime</t>
  </si>
  <si>
    <t>immunity</t>
  </si>
  <si>
    <t>prosecution</t>
  </si>
  <si>
    <t>man</t>
  </si>
  <si>
    <t>shoulder</t>
  </si>
  <si>
    <t>rest</t>
  </si>
  <si>
    <t>presidency</t>
  </si>
  <si>
    <t>tv</t>
  </si>
  <si>
    <t>sitcom</t>
  </si>
  <si>
    <t>sluga</t>
  </si>
  <si>
    <t>teacher</t>
  </si>
  <si>
    <t>rant</t>
  </si>
  <si>
    <t>show</t>
  </si>
  <si>
    <t>episode</t>
  </si>
  <si>
    <t>youtube</t>
  </si>
  <si>
    <t>subtitle</t>
  </si>
  <si>
    <t>popularity</t>
  </si>
  <si>
    <t>landslide</t>
  </si>
  <si>
    <t>post</t>
  </si>
  <si>
    <t>program</t>
  </si>
  <si>
    <t>Harvard</t>
  </si>
  <si>
    <t>bolt</t>
  </si>
  <si>
    <t>ive</t>
  </si>
  <si>
    <t>prediction</t>
  </si>
  <si>
    <t>delegate</t>
  </si>
  <si>
    <t>cease-fire</t>
  </si>
  <si>
    <t>evildoer</t>
  </si>
  <si>
    <t>characterization</t>
  </si>
  <si>
    <t>airliner</t>
  </si>
  <si>
    <t>disregard</t>
  </si>
  <si>
    <t>Militarily</t>
  </si>
  <si>
    <t>equipment</t>
  </si>
  <si>
    <t>manpower</t>
  </si>
  <si>
    <t>constraint</t>
  </si>
  <si>
    <t>amnesty</t>
  </si>
  <si>
    <t>cross</t>
  </si>
  <si>
    <t>abuse</t>
  </si>
  <si>
    <t>example</t>
  </si>
  <si>
    <t>oligarch</t>
  </si>
  <si>
    <t>off-ramp</t>
  </si>
  <si>
    <t>gratitude</t>
  </si>
  <si>
    <t>track</t>
  </si>
  <si>
    <t>supportand</t>
  </si>
  <si>
    <t>folk</t>
  </si>
  <si>
    <t>representative</t>
  </si>
  <si>
    <t>congress</t>
  </si>
  <si>
    <t>relief</t>
  </si>
  <si>
    <t>voice</t>
  </si>
  <si>
    <t>crowd</t>
  </si>
  <si>
    <t>diet</t>
  </si>
  <si>
    <t>advocacy</t>
  </si>
  <si>
    <t>scientist</t>
  </si>
  <si>
    <t>journalist</t>
  </si>
  <si>
    <t>letter</t>
  </si>
  <si>
    <t>karkiv</t>
  </si>
  <si>
    <t>unleash</t>
  </si>
  <si>
    <t>victim</t>
  </si>
  <si>
    <t>transport</t>
  </si>
  <si>
    <t>road</t>
  </si>
  <si>
    <t>panic</t>
  </si>
  <si>
    <t>übereinstimmung</t>
  </si>
  <si>
    <t>TOTAL</t>
  </si>
  <si>
    <t>Between</t>
  </si>
  <si>
    <t>Maus</t>
  </si>
  <si>
    <t>degree undirected</t>
  </si>
  <si>
    <t>Anzahl Knoten Prozent</t>
  </si>
  <si>
    <t>Anzahl Knoten</t>
  </si>
  <si>
    <t>Algorithmus</t>
  </si>
  <si>
    <t>Undirected Degree</t>
  </si>
  <si>
    <t>Gesamt</t>
  </si>
  <si>
    <t>Markiert</t>
  </si>
  <si>
    <t>Prozent Anzahl Knoten</t>
  </si>
  <si>
    <t>Directed Degree</t>
  </si>
  <si>
    <t>Score summiert Prozent</t>
  </si>
  <si>
    <t>Score summierte Prozent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</si>
</sst>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18" fillId="0" borderId="0" xfId="0" applyFont="1"/>
    <xf numFmtId="4" fontId="18" fillId="0" borderId="0" xfId="0" applyNumberFormat="1" applyFont="1"/>
    <xf numFmtId="4" fontId="0" fillId="0" borderId="0" xfId="0" applyNumberFormat="1"/>
    <xf numFmtId="10" fontId="0" fillId="0" borderId="0" xfId="42" applyNumberFormat="1" applyFont="1"/>
    <xf numFmtId="9" fontId="0" fillId="0" borderId="0" xfId="0" applyNumberFormat="1"/>
    <xf numFmtId="0" fontId="0" fillId="0" borderId="0" xfId="0"/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9" fontId="0" fillId="0" borderId="0" xfId="0" applyNumberFormat="1"/>
    <xf numFmtId="0" fontId="0" fillId="0" borderId="0" xfId="0" applyBorder="1"/>
    <xf numFmtId="4" fontId="0" fillId="0" borderId="0" xfId="0" applyNumberFormat="1" applyBorder="1"/>
    <xf numFmtId="10" fontId="0" fillId="0" borderId="0" xfId="42" applyNumberFormat="1" applyFont="1" applyBorder="1"/>
  </cellXfs>
  <cellStyles count="43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Prozent" xfId="42" builtinId="5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0E1DE-C2DC-524D-92A5-304F297D71E3}">
  <dimension ref="A1:I5"/>
  <sheetViews>
    <sheetView workbookViewId="0">
      <selection activeCell="I12" sqref="I12"/>
    </sheetView>
  </sheetViews>
  <sheetFormatPr baseColWidth="10" defaultRowHeight="16" x14ac:dyDescent="0.2"/>
  <cols>
    <col min="1" max="1" width="22.6640625" customWidth="1"/>
    <col min="2" max="2" width="7.6640625" bestFit="1" customWidth="1"/>
    <col min="3" max="3" width="8.1640625" bestFit="1" customWidth="1"/>
    <col min="4" max="4" width="7.6640625" bestFit="1" customWidth="1"/>
    <col min="5" max="5" width="8.1640625" bestFit="1" customWidth="1"/>
    <col min="6" max="6" width="7.6640625" bestFit="1" customWidth="1"/>
    <col min="7" max="7" width="8.83203125" bestFit="1" customWidth="1"/>
  </cols>
  <sheetData>
    <row r="1" spans="1:9" x14ac:dyDescent="0.2">
      <c r="A1" t="s">
        <v>984</v>
      </c>
      <c r="B1" s="8">
        <v>0.15</v>
      </c>
      <c r="C1" s="7"/>
      <c r="D1" s="8">
        <v>0.2</v>
      </c>
      <c r="E1" s="7"/>
      <c r="F1" s="9">
        <v>0.25</v>
      </c>
      <c r="G1" s="6"/>
      <c r="H1" s="9">
        <v>1</v>
      </c>
      <c r="I1" s="6"/>
    </row>
    <row r="2" spans="1:9" x14ac:dyDescent="0.2">
      <c r="A2" s="5"/>
      <c r="B2" s="5" t="s">
        <v>986</v>
      </c>
      <c r="C2" s="5" t="s">
        <v>987</v>
      </c>
      <c r="D2" s="5" t="s">
        <v>986</v>
      </c>
      <c r="E2" s="5" t="s">
        <v>987</v>
      </c>
      <c r="F2" s="5" t="s">
        <v>986</v>
      </c>
      <c r="G2" s="5" t="s">
        <v>987</v>
      </c>
      <c r="H2" s="5" t="s">
        <v>986</v>
      </c>
      <c r="I2" s="5" t="s">
        <v>987</v>
      </c>
    </row>
    <row r="3" spans="1:9" x14ac:dyDescent="0.2">
      <c r="A3" s="5" t="s">
        <v>979</v>
      </c>
      <c r="B3">
        <v>94</v>
      </c>
      <c r="C3">
        <v>44</v>
      </c>
      <c r="D3">
        <v>125</v>
      </c>
      <c r="E3">
        <v>48</v>
      </c>
      <c r="F3">
        <v>157</v>
      </c>
      <c r="G3">
        <v>51</v>
      </c>
      <c r="H3">
        <v>628</v>
      </c>
      <c r="I3">
        <v>54</v>
      </c>
    </row>
    <row r="4" spans="1:9" x14ac:dyDescent="0.2">
      <c r="A4" s="5" t="s">
        <v>985</v>
      </c>
      <c r="B4">
        <v>94</v>
      </c>
      <c r="C4">
        <v>46</v>
      </c>
      <c r="D4">
        <v>125</v>
      </c>
      <c r="E4">
        <v>48</v>
      </c>
      <c r="F4">
        <v>157</v>
      </c>
      <c r="G4">
        <v>51</v>
      </c>
      <c r="H4">
        <v>628</v>
      </c>
      <c r="I4">
        <v>54</v>
      </c>
    </row>
    <row r="5" spans="1:9" x14ac:dyDescent="0.2">
      <c r="A5" s="5" t="s">
        <v>989</v>
      </c>
      <c r="B5">
        <v>94</v>
      </c>
      <c r="C5">
        <v>45</v>
      </c>
      <c r="D5">
        <v>125</v>
      </c>
      <c r="E5">
        <v>48</v>
      </c>
      <c r="F5">
        <v>157</v>
      </c>
      <c r="G5">
        <v>48</v>
      </c>
      <c r="H5">
        <v>628</v>
      </c>
      <c r="I5">
        <v>54</v>
      </c>
    </row>
  </sheetData>
  <mergeCells count="4">
    <mergeCell ref="B1:C1"/>
    <mergeCell ref="D1:E1"/>
    <mergeCell ref="F1:G1"/>
    <mergeCell ref="H1:I1"/>
  </mergeCells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2E998-15B6-684D-815D-DECAAF92BF0E}">
  <dimension ref="A1"/>
  <sheetViews>
    <sheetView workbookViewId="0"/>
  </sheetViews>
  <sheetFormatPr baseColWidth="10" defaultRowHeight="16" x14ac:dyDescent="0.2"/>
  <sheetData/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51"/>
  <sheetViews>
    <sheetView workbookViewId="0">
      <selection activeCell="B1" sqref="B1:B1048576"/>
    </sheetView>
  </sheetViews>
  <sheetFormatPr baseColWidth="10" defaultRowHeight="16" x14ac:dyDescent="0.2"/>
  <cols>
    <col min="2" max="2" width="9.6640625" customWidth="1"/>
  </cols>
  <sheetData>
    <row r="1" spans="1:1" x14ac:dyDescent="0.2">
      <c r="A1" t="s">
        <v>626</v>
      </c>
    </row>
    <row r="2" spans="1:1" x14ac:dyDescent="0.2">
      <c r="A2" t="s">
        <v>0</v>
      </c>
    </row>
    <row r="3" spans="1:1" x14ac:dyDescent="0.2">
      <c r="A3" t="s">
        <v>1</v>
      </c>
    </row>
    <row r="4" spans="1:1" x14ac:dyDescent="0.2">
      <c r="A4" t="s">
        <v>3</v>
      </c>
    </row>
    <row r="5" spans="1:1" x14ac:dyDescent="0.2">
      <c r="A5" t="s">
        <v>2</v>
      </c>
    </row>
    <row r="6" spans="1:1" x14ac:dyDescent="0.2">
      <c r="A6" t="s">
        <v>9</v>
      </c>
    </row>
    <row r="7" spans="1:1" x14ac:dyDescent="0.2">
      <c r="A7" t="s">
        <v>10</v>
      </c>
    </row>
    <row r="8" spans="1:1" x14ac:dyDescent="0.2">
      <c r="A8" t="s">
        <v>13</v>
      </c>
    </row>
    <row r="9" spans="1:1" x14ac:dyDescent="0.2">
      <c r="A9" t="s">
        <v>8</v>
      </c>
    </row>
    <row r="10" spans="1:1" x14ac:dyDescent="0.2">
      <c r="A10" t="s">
        <v>4</v>
      </c>
    </row>
    <row r="11" spans="1:1" x14ac:dyDescent="0.2">
      <c r="A11" t="s">
        <v>11</v>
      </c>
    </row>
    <row r="12" spans="1:1" x14ac:dyDescent="0.2">
      <c r="A12" t="s">
        <v>56</v>
      </c>
    </row>
    <row r="13" spans="1:1" x14ac:dyDescent="0.2">
      <c r="A13" t="s">
        <v>15</v>
      </c>
    </row>
    <row r="14" spans="1:1" x14ac:dyDescent="0.2">
      <c r="A14" t="s">
        <v>34</v>
      </c>
    </row>
    <row r="15" spans="1:1" x14ac:dyDescent="0.2">
      <c r="A15" t="s">
        <v>12</v>
      </c>
    </row>
    <row r="16" spans="1:1" x14ac:dyDescent="0.2">
      <c r="A16" t="s">
        <v>29</v>
      </c>
    </row>
    <row r="17" spans="1:1" x14ac:dyDescent="0.2">
      <c r="A17" t="s">
        <v>36</v>
      </c>
    </row>
    <row r="18" spans="1:1" x14ac:dyDescent="0.2">
      <c r="A18" t="s">
        <v>17</v>
      </c>
    </row>
    <row r="19" spans="1:1" x14ac:dyDescent="0.2">
      <c r="A19" t="s">
        <v>18</v>
      </c>
    </row>
    <row r="20" spans="1:1" x14ac:dyDescent="0.2">
      <c r="A20" t="s">
        <v>26</v>
      </c>
    </row>
    <row r="21" spans="1:1" x14ac:dyDescent="0.2">
      <c r="A21" t="s">
        <v>21</v>
      </c>
    </row>
    <row r="22" spans="1:1" x14ac:dyDescent="0.2">
      <c r="A22" t="s">
        <v>25</v>
      </c>
    </row>
    <row r="23" spans="1:1" x14ac:dyDescent="0.2">
      <c r="A23" t="s">
        <v>32</v>
      </c>
    </row>
    <row r="24" spans="1:1" x14ac:dyDescent="0.2">
      <c r="A24" t="s">
        <v>28</v>
      </c>
    </row>
    <row r="25" spans="1:1" x14ac:dyDescent="0.2">
      <c r="A25" t="s">
        <v>14</v>
      </c>
    </row>
    <row r="26" spans="1:1" x14ac:dyDescent="0.2">
      <c r="A26" t="s">
        <v>53</v>
      </c>
    </row>
    <row r="27" spans="1:1" x14ac:dyDescent="0.2">
      <c r="A27" t="s">
        <v>20</v>
      </c>
    </row>
    <row r="28" spans="1:1" x14ac:dyDescent="0.2">
      <c r="A28" t="s">
        <v>19</v>
      </c>
    </row>
    <row r="29" spans="1:1" x14ac:dyDescent="0.2">
      <c r="A29" t="s">
        <v>22</v>
      </c>
    </row>
    <row r="30" spans="1:1" x14ac:dyDescent="0.2">
      <c r="A30" t="s">
        <v>50</v>
      </c>
    </row>
    <row r="31" spans="1:1" x14ac:dyDescent="0.2">
      <c r="A31" t="s">
        <v>35</v>
      </c>
    </row>
    <row r="32" spans="1:1" x14ac:dyDescent="0.2">
      <c r="A32" t="s">
        <v>43</v>
      </c>
    </row>
    <row r="33" spans="1:1" x14ac:dyDescent="0.2">
      <c r="A33" t="s">
        <v>66</v>
      </c>
    </row>
    <row r="34" spans="1:1" x14ac:dyDescent="0.2">
      <c r="A34" t="s">
        <v>41</v>
      </c>
    </row>
    <row r="35" spans="1:1" x14ac:dyDescent="0.2">
      <c r="A35" t="s">
        <v>64</v>
      </c>
    </row>
    <row r="36" spans="1:1" x14ac:dyDescent="0.2">
      <c r="A36" t="s">
        <v>38</v>
      </c>
    </row>
    <row r="37" spans="1:1" x14ac:dyDescent="0.2">
      <c r="A37" t="s">
        <v>103</v>
      </c>
    </row>
    <row r="38" spans="1:1" x14ac:dyDescent="0.2">
      <c r="A38" t="s">
        <v>125</v>
      </c>
    </row>
    <row r="39" spans="1:1" x14ac:dyDescent="0.2">
      <c r="A39" t="s">
        <v>147</v>
      </c>
    </row>
    <row r="40" spans="1:1" x14ac:dyDescent="0.2">
      <c r="A40" t="s">
        <v>93</v>
      </c>
    </row>
    <row r="41" spans="1:1" x14ac:dyDescent="0.2">
      <c r="A41" t="s">
        <v>72</v>
      </c>
    </row>
    <row r="42" spans="1:1" x14ac:dyDescent="0.2">
      <c r="A42" t="s">
        <v>42</v>
      </c>
    </row>
    <row r="43" spans="1:1" x14ac:dyDescent="0.2">
      <c r="A43" t="s">
        <v>31</v>
      </c>
    </row>
    <row r="44" spans="1:1" x14ac:dyDescent="0.2">
      <c r="A44" t="s">
        <v>27</v>
      </c>
    </row>
    <row r="45" spans="1:1" x14ac:dyDescent="0.2">
      <c r="A45" t="s">
        <v>82</v>
      </c>
    </row>
    <row r="46" spans="1:1" x14ac:dyDescent="0.2">
      <c r="A46" t="s">
        <v>58</v>
      </c>
    </row>
    <row r="47" spans="1:1" x14ac:dyDescent="0.2">
      <c r="A47" t="s">
        <v>106</v>
      </c>
    </row>
    <row r="48" spans="1:1" x14ac:dyDescent="0.2">
      <c r="A48" t="s">
        <v>145</v>
      </c>
    </row>
    <row r="49" spans="1:1" x14ac:dyDescent="0.2">
      <c r="A49" t="s">
        <v>105</v>
      </c>
    </row>
    <row r="50" spans="1:1" x14ac:dyDescent="0.2">
      <c r="A50" t="s">
        <v>129</v>
      </c>
    </row>
    <row r="51" spans="1:1" x14ac:dyDescent="0.2">
      <c r="A51" t="s">
        <v>102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F629"/>
  <sheetViews>
    <sheetView workbookViewId="0">
      <pane ySplit="1" topLeftCell="A2" activePane="bottomLeft" state="frozen"/>
      <selection pane="bottomLeft" activeCell="E2" sqref="E2"/>
    </sheetView>
  </sheetViews>
  <sheetFormatPr baseColWidth="10" defaultRowHeight="16" x14ac:dyDescent="0.2"/>
  <cols>
    <col min="2" max="2" width="10.83203125" style="3"/>
    <col min="3" max="3" width="15.83203125" bestFit="1" customWidth="1"/>
    <col min="5" max="5" width="21" style="4" bestFit="1" customWidth="1"/>
    <col min="6" max="6" width="12.83203125" style="4" bestFit="1" customWidth="1"/>
  </cols>
  <sheetData>
    <row r="1" spans="1:6" x14ac:dyDescent="0.2">
      <c r="A1" t="s">
        <v>341</v>
      </c>
      <c r="B1" s="3" t="s">
        <v>625</v>
      </c>
      <c r="C1" t="s">
        <v>627</v>
      </c>
      <c r="D1" t="s">
        <v>637</v>
      </c>
      <c r="E1" s="4" t="s">
        <v>990</v>
      </c>
      <c r="F1" s="4" t="s">
        <v>983</v>
      </c>
    </row>
    <row r="2" spans="1:6" x14ac:dyDescent="0.2">
      <c r="A2" t="s">
        <v>0</v>
      </c>
      <c r="B2" s="3">
        <v>69019.943878089398</v>
      </c>
      <c r="C2" t="str">
        <f>IF(ISNA(VLOOKUP(A2,'von Hand markiert'!A:A,1,FALSE)),"","x")</f>
        <v>x</v>
      </c>
      <c r="D2" s="4">
        <f>B2/betwKennzahlen!$B$6</f>
        <v>0.11388527621259284</v>
      </c>
      <c r="E2" s="4">
        <f>SUM(B2:$B$629)/betwKennzahlen!$B$6</f>
        <v>1</v>
      </c>
      <c r="F2" s="4">
        <f>COUNTA(A2)/betwKennzahlen!$B$7</f>
        <v>1.5923566878980893E-3</v>
      </c>
    </row>
    <row r="3" spans="1:6" x14ac:dyDescent="0.2">
      <c r="A3" t="s">
        <v>1</v>
      </c>
      <c r="B3" s="3">
        <v>41039.202163839604</v>
      </c>
      <c r="C3" t="str">
        <f>IF(ISNA(VLOOKUP(A3,'von Hand markiert'!A:A,1,FALSE)),"","x")</f>
        <v>x</v>
      </c>
      <c r="D3" s="4">
        <f>B3/betwKennzahlen!$B$6</f>
        <v>6.7716092065050359E-2</v>
      </c>
      <c r="E3" s="4">
        <f>SUM(B3:$B$629)/betwKennzahlen!$B$6</f>
        <v>0.88611472378740674</v>
      </c>
      <c r="F3" s="4">
        <f>COUNTA($B$2:B3)/betwKennzahlen!$B$7</f>
        <v>3.1847133757961785E-3</v>
      </c>
    </row>
    <row r="4" spans="1:6" x14ac:dyDescent="0.2">
      <c r="A4" t="s">
        <v>2</v>
      </c>
      <c r="B4" s="3">
        <v>18548.198504921998</v>
      </c>
      <c r="C4" t="str">
        <f>IF(ISNA(VLOOKUP(A4,'von Hand markiert'!A:A,1,FALSE)),"","x")</f>
        <v>x</v>
      </c>
      <c r="D4" s="4">
        <f>B4/betwKennzahlen!$B$6</f>
        <v>3.0605164120535034E-2</v>
      </c>
      <c r="E4" s="4">
        <f>SUM(B4:$B$629)/betwKennzahlen!$B$6</f>
        <v>0.81839863172235794</v>
      </c>
      <c r="F4" s="4">
        <f>COUNTA($B$2:B4)/betwKennzahlen!$B$7</f>
        <v>4.7770700636942673E-3</v>
      </c>
    </row>
    <row r="5" spans="1:6" x14ac:dyDescent="0.2">
      <c r="A5" t="s">
        <v>3</v>
      </c>
      <c r="B5" s="3">
        <v>18518.969492196</v>
      </c>
      <c r="C5" t="str">
        <f>IF(ISNA(VLOOKUP(A5,'von Hand markiert'!A:A,1,FALSE)),"","x")</f>
        <v>x</v>
      </c>
      <c r="D5" s="4">
        <f>B5/betwKennzahlen!$B$6</f>
        <v>3.0556935246376555E-2</v>
      </c>
      <c r="E5" s="4">
        <f>SUM(B5:$B$629)/betwKennzahlen!$B$6</f>
        <v>0.78779346760182289</v>
      </c>
      <c r="F5" s="4">
        <f>COUNTA($B$2:B5)/betwKennzahlen!$B$7</f>
        <v>6.369426751592357E-3</v>
      </c>
    </row>
    <row r="6" spans="1:6" x14ac:dyDescent="0.2">
      <c r="A6" t="s">
        <v>4</v>
      </c>
      <c r="B6" s="3">
        <v>15029.3086679966</v>
      </c>
      <c r="C6" t="str">
        <f>IF(ISNA(VLOOKUP(A6,'von Hand markiert'!A:A,1,FALSE)),"","x")</f>
        <v>x</v>
      </c>
      <c r="D6" s="4">
        <f>B6/betwKennzahlen!$B$6</f>
        <v>2.4798875118796884E-2</v>
      </c>
      <c r="E6" s="4">
        <f>SUM(B6:$B$629)/betwKennzahlen!$B$6</f>
        <v>0.75723653235544641</v>
      </c>
      <c r="F6" s="4">
        <f>COUNTA($B$2:B6)/betwKennzahlen!$B$7</f>
        <v>7.9617834394904458E-3</v>
      </c>
    </row>
    <row r="7" spans="1:6" hidden="1" x14ac:dyDescent="0.2">
      <c r="A7" t="s">
        <v>5</v>
      </c>
      <c r="B7" s="3">
        <v>14574.395258259399</v>
      </c>
      <c r="C7" t="str">
        <f>IF(ISNA(VLOOKUP(A7,'von Hand markiert'!A:A,1,FALSE)),"","x")</f>
        <v/>
      </c>
      <c r="D7" s="4">
        <f>B7/betwKennzahlen!$B$6</f>
        <v>2.4048252379777531E-2</v>
      </c>
      <c r="E7" s="4">
        <f>SUM(B7:$B$629)/betwKennzahlen!$B$6</f>
        <v>0.73243765723664933</v>
      </c>
      <c r="F7" s="4">
        <f>COUNTA($B$2:B7)/betwKennzahlen!$B$7</f>
        <v>9.5541401273885346E-3</v>
      </c>
    </row>
    <row r="8" spans="1:6" hidden="1" x14ac:dyDescent="0.2">
      <c r="A8" t="s">
        <v>6</v>
      </c>
      <c r="B8" s="3">
        <v>13061.519476472</v>
      </c>
      <c r="C8" t="str">
        <f>IF(ISNA(VLOOKUP(A8,'von Hand markiert'!A:A,1,FALSE)),"","x")</f>
        <v/>
      </c>
      <c r="D8" s="4">
        <f>B8/betwKennzahlen!$B$6</f>
        <v>2.1551955416851492E-2</v>
      </c>
      <c r="E8" s="4">
        <f>SUM(B8:$B$629)/betwKennzahlen!$B$6</f>
        <v>0.70838940485687185</v>
      </c>
      <c r="F8" s="4">
        <f>COUNTA($B$2:B8)/betwKennzahlen!$B$7</f>
        <v>1.1146496815286623E-2</v>
      </c>
    </row>
    <row r="9" spans="1:6" x14ac:dyDescent="0.2">
      <c r="A9" t="s">
        <v>7</v>
      </c>
      <c r="B9" s="3">
        <v>11844.156075474901</v>
      </c>
      <c r="C9" t="str">
        <f>IF(ISNA(VLOOKUP(A9,'von Hand markiert'!A:A,1,FALSE)),"","x")</f>
        <v>x</v>
      </c>
      <c r="D9" s="4">
        <f>B9/betwKennzahlen!$B$6</f>
        <v>1.9543264024425314E-2</v>
      </c>
      <c r="E9" s="4">
        <f>SUM(B9:$B$629)/betwKennzahlen!$B$6</f>
        <v>0.68683744944002045</v>
      </c>
      <c r="F9" s="4">
        <f>COUNTA($B$2:B9)/betwKennzahlen!$B$7</f>
        <v>1.2738853503184714E-2</v>
      </c>
    </row>
    <row r="10" spans="1:6" x14ac:dyDescent="0.2">
      <c r="A10" t="s">
        <v>8</v>
      </c>
      <c r="B10" s="3">
        <v>11263.549820140001</v>
      </c>
      <c r="C10" t="str">
        <f>IF(ISNA(VLOOKUP(A10,'von Hand markiert'!A:A,1,FALSE)),"","x")</f>
        <v>x</v>
      </c>
      <c r="D10" s="4">
        <f>B10/betwKennzahlen!$B$6</f>
        <v>1.8585243776301566E-2</v>
      </c>
      <c r="E10" s="4">
        <f>SUM(B10:$B$629)/betwKennzahlen!$B$6</f>
        <v>0.66729418541559515</v>
      </c>
      <c r="F10" s="4">
        <f>COUNTA($B$2:B10)/betwKennzahlen!$B$7</f>
        <v>1.4331210191082803E-2</v>
      </c>
    </row>
    <row r="11" spans="1:6" x14ac:dyDescent="0.2">
      <c r="A11" t="s">
        <v>9</v>
      </c>
      <c r="B11" s="3">
        <v>10748.294639643</v>
      </c>
      <c r="C11" t="str">
        <f>IF(ISNA(VLOOKUP(A11,'von Hand markiert'!A:A,1,FALSE)),"","x")</f>
        <v>x</v>
      </c>
      <c r="D11" s="4">
        <f>B11/betwKennzahlen!$B$6</f>
        <v>1.7735055044555893E-2</v>
      </c>
      <c r="E11" s="4">
        <f>SUM(B11:$B$629)/betwKennzahlen!$B$6</f>
        <v>0.6487089416392936</v>
      </c>
      <c r="F11" s="4">
        <f>COUNTA($B$2:B11)/betwKennzahlen!$B$7</f>
        <v>1.5923566878980892E-2</v>
      </c>
    </row>
    <row r="12" spans="1:6" x14ac:dyDescent="0.2">
      <c r="A12" t="s">
        <v>10</v>
      </c>
      <c r="B12" s="3">
        <v>10095.8576832829</v>
      </c>
      <c r="C12" t="str">
        <f>IF(ISNA(VLOOKUP(A12,'von Hand markiert'!A:A,1,FALSE)),"","x")</f>
        <v>x</v>
      </c>
      <c r="D12" s="4">
        <f>B12/betwKennzahlen!$B$6</f>
        <v>1.6658511674459631E-2</v>
      </c>
      <c r="E12" s="4">
        <f>SUM(B12:$B$629)/betwKennzahlen!$B$6</f>
        <v>0.63097388659473763</v>
      </c>
      <c r="F12" s="4">
        <f>COUNTA($B$2:B12)/betwKennzahlen!$B$7</f>
        <v>1.751592356687898E-2</v>
      </c>
    </row>
    <row r="13" spans="1:6" x14ac:dyDescent="0.2">
      <c r="A13" t="s">
        <v>11</v>
      </c>
      <c r="B13" s="3">
        <v>9915.1574804902993</v>
      </c>
      <c r="C13" t="str">
        <f>IF(ISNA(VLOOKUP(A13,'von Hand markiert'!A:A,1,FALSE)),"","x")</f>
        <v>x</v>
      </c>
      <c r="D13" s="4">
        <f>B13/betwKennzahlen!$B$6</f>
        <v>1.6360350138091881E-2</v>
      </c>
      <c r="E13" s="4">
        <f>SUM(B13:$B$629)/betwKennzahlen!$B$6</f>
        <v>0.6143153749202781</v>
      </c>
      <c r="F13" s="4">
        <f>COUNTA($B$2:B13)/betwKennzahlen!$B$7</f>
        <v>1.9108280254777069E-2</v>
      </c>
    </row>
    <row r="14" spans="1:6" x14ac:dyDescent="0.2">
      <c r="A14" t="s">
        <v>12</v>
      </c>
      <c r="B14" s="3">
        <v>9788.3864124471802</v>
      </c>
      <c r="C14" t="str">
        <f>IF(ISNA(VLOOKUP(A14,'von Hand markiert'!A:A,1,FALSE)),"","x")</f>
        <v>x</v>
      </c>
      <c r="D14" s="4">
        <f>B14/betwKennzahlen!$B$6</f>
        <v>1.6151173524947181E-2</v>
      </c>
      <c r="E14" s="4">
        <f>SUM(B14:$B$629)/betwKennzahlen!$B$6</f>
        <v>0.5979550247821861</v>
      </c>
      <c r="F14" s="4">
        <f>COUNTA($B$2:B14)/betwKennzahlen!$B$7</f>
        <v>2.0700636942675158E-2</v>
      </c>
    </row>
    <row r="15" spans="1:6" x14ac:dyDescent="0.2">
      <c r="A15" t="s">
        <v>13</v>
      </c>
      <c r="B15" s="3">
        <v>9786.9570640692109</v>
      </c>
      <c r="C15" t="str">
        <f>IF(ISNA(VLOOKUP(A15,'von Hand markiert'!A:A,1,FALSE)),"","x")</f>
        <v>x</v>
      </c>
      <c r="D15" s="4">
        <f>B15/betwKennzahlen!$B$6</f>
        <v>1.6148815051067276E-2</v>
      </c>
      <c r="E15" s="4">
        <f>SUM(B15:$B$629)/betwKennzahlen!$B$6</f>
        <v>0.58180385125723888</v>
      </c>
      <c r="F15" s="4">
        <f>COUNTA($B$2:B15)/betwKennzahlen!$B$7</f>
        <v>2.2292993630573247E-2</v>
      </c>
    </row>
    <row r="16" spans="1:6" x14ac:dyDescent="0.2">
      <c r="A16" t="s">
        <v>14</v>
      </c>
      <c r="B16" s="3">
        <v>9556.3737385700897</v>
      </c>
      <c r="C16" t="str">
        <f>IF(ISNA(VLOOKUP(A16,'von Hand markiert'!A:A,1,FALSE)),"","x")</f>
        <v>x</v>
      </c>
      <c r="D16" s="4">
        <f>B16/betwKennzahlen!$B$6</f>
        <v>1.5768344650209386E-2</v>
      </c>
      <c r="E16" s="4">
        <f>SUM(B16:$B$629)/betwKennzahlen!$B$6</f>
        <v>0.56565503620617141</v>
      </c>
      <c r="F16" s="4">
        <f>COUNTA($B$2:B16)/betwKennzahlen!$B$7</f>
        <v>2.3885350318471339E-2</v>
      </c>
    </row>
    <row r="17" spans="1:6" x14ac:dyDescent="0.2">
      <c r="A17" t="s">
        <v>15</v>
      </c>
      <c r="B17" s="3">
        <v>8250.4119354791892</v>
      </c>
      <c r="C17" t="str">
        <f>IF(ISNA(VLOOKUP(A17,'von Hand markiert'!A:A,1,FALSE)),"","x")</f>
        <v>x</v>
      </c>
      <c r="D17" s="4">
        <f>B17/betwKennzahlen!$B$6</f>
        <v>1.361346285356803E-2</v>
      </c>
      <c r="E17" s="4">
        <f>SUM(B17:$B$629)/betwKennzahlen!$B$6</f>
        <v>0.54988669155596193</v>
      </c>
      <c r="F17" s="4">
        <f>COUNTA($B$2:B17)/betwKennzahlen!$B$7</f>
        <v>2.5477707006369428E-2</v>
      </c>
    </row>
    <row r="18" spans="1:6" hidden="1" x14ac:dyDescent="0.2">
      <c r="A18" t="s">
        <v>16</v>
      </c>
      <c r="B18" s="3">
        <v>8249.6559336680202</v>
      </c>
      <c r="C18" t="str">
        <f>IF(ISNA(VLOOKUP(A18,'von Hand markiert'!A:A,1,FALSE)),"","x")</f>
        <v/>
      </c>
      <c r="D18" s="4">
        <f>B18/betwKennzahlen!$B$6</f>
        <v>1.3612215424633079E-2</v>
      </c>
      <c r="E18" s="4">
        <f>SUM(B18:$B$629)/betwKennzahlen!$B$6</f>
        <v>0.53627322870239413</v>
      </c>
      <c r="F18" s="4">
        <f>COUNTA($B$2:B18)/betwKennzahlen!$B$7</f>
        <v>2.7070063694267517E-2</v>
      </c>
    </row>
    <row r="19" spans="1:6" x14ac:dyDescent="0.2">
      <c r="A19" t="s">
        <v>17</v>
      </c>
      <c r="B19" s="3">
        <v>8201.6424658150609</v>
      </c>
      <c r="C19" t="str">
        <f>IF(ISNA(VLOOKUP(A19,'von Hand markiert'!A:A,1,FALSE)),"","x")</f>
        <v>x</v>
      </c>
      <c r="D19" s="4">
        <f>B19/betwKennzahlen!$B$6</f>
        <v>1.3532991554819204E-2</v>
      </c>
      <c r="E19" s="4">
        <f>SUM(B19:$B$629)/betwKennzahlen!$B$6</f>
        <v>0.52266101327776093</v>
      </c>
      <c r="F19" s="4">
        <f>COUNTA($B$2:B19)/betwKennzahlen!$B$7</f>
        <v>2.8662420382165606E-2</v>
      </c>
    </row>
    <row r="20" spans="1:6" x14ac:dyDescent="0.2">
      <c r="A20" t="s">
        <v>18</v>
      </c>
      <c r="B20" s="3">
        <v>7940.8966271056097</v>
      </c>
      <c r="C20" t="str">
        <f>IF(ISNA(VLOOKUP(A20,'von Hand markiert'!A:A,1,FALSE)),"","x")</f>
        <v>x</v>
      </c>
      <c r="D20" s="4">
        <f>B20/betwKennzahlen!$B$6</f>
        <v>1.3102751971965285E-2</v>
      </c>
      <c r="E20" s="4">
        <f>SUM(B20:$B$629)/betwKennzahlen!$B$6</f>
        <v>0.5091280217229418</v>
      </c>
      <c r="F20" s="4">
        <f>COUNTA($B$2:B20)/betwKennzahlen!$B$7</f>
        <v>3.0254777070063694E-2</v>
      </c>
    </row>
    <row r="21" spans="1:6" x14ac:dyDescent="0.2">
      <c r="A21" t="s">
        <v>19</v>
      </c>
      <c r="B21" s="3">
        <v>7528.7066994861898</v>
      </c>
      <c r="C21" t="str">
        <f>IF(ISNA(VLOOKUP(A21,'von Hand markiert'!A:A,1,FALSE)),"","x")</f>
        <v>x</v>
      </c>
      <c r="D21" s="4">
        <f>B21/betwKennzahlen!$B$6</f>
        <v>1.2422624444740675E-2</v>
      </c>
      <c r="E21" s="4">
        <f>SUM(B21:$B$629)/betwKennzahlen!$B$6</f>
        <v>0.49602526975097661</v>
      </c>
      <c r="F21" s="4">
        <f>COUNTA($B$2:B21)/betwKennzahlen!$B$7</f>
        <v>3.1847133757961783E-2</v>
      </c>
    </row>
    <row r="22" spans="1:6" x14ac:dyDescent="0.2">
      <c r="A22" t="s">
        <v>20</v>
      </c>
      <c r="B22" s="3">
        <v>6994.2996823194499</v>
      </c>
      <c r="C22" t="str">
        <f>IF(ISNA(VLOOKUP(A22,'von Hand markiert'!A:A,1,FALSE)),"","x")</f>
        <v>x</v>
      </c>
      <c r="D22" s="4">
        <f>B22/betwKennzahlen!$B$6</f>
        <v>1.1540834525185227E-2</v>
      </c>
      <c r="E22" s="4">
        <f>SUM(B22:$B$629)/betwKennzahlen!$B$6</f>
        <v>0.48360264530623592</v>
      </c>
      <c r="F22" s="4">
        <f>COUNTA($B$2:B22)/betwKennzahlen!$B$7</f>
        <v>3.3439490445859872E-2</v>
      </c>
    </row>
    <row r="23" spans="1:6" x14ac:dyDescent="0.2">
      <c r="A23" t="s">
        <v>21</v>
      </c>
      <c r="B23" s="3">
        <v>6951.3419219187199</v>
      </c>
      <c r="C23" t="str">
        <f>IF(ISNA(VLOOKUP(A23,'von Hand markiert'!A:A,1,FALSE)),"","x")</f>
        <v>x</v>
      </c>
      <c r="D23" s="4">
        <f>B23/betwKennzahlen!$B$6</f>
        <v>1.146995274618302E-2</v>
      </c>
      <c r="E23" s="4">
        <f>SUM(B23:$B$629)/betwKennzahlen!$B$6</f>
        <v>0.47206181078105047</v>
      </c>
      <c r="F23" s="4">
        <f>COUNTA($B$2:B23)/betwKennzahlen!$B$7</f>
        <v>3.5031847133757961E-2</v>
      </c>
    </row>
    <row r="24" spans="1:6" x14ac:dyDescent="0.2">
      <c r="A24" t="s">
        <v>22</v>
      </c>
      <c r="B24" s="3">
        <v>6360.8784791763701</v>
      </c>
      <c r="C24" t="str">
        <f>IF(ISNA(VLOOKUP(A24,'von Hand markiert'!A:A,1,FALSE)),"","x")</f>
        <v>x</v>
      </c>
      <c r="D24" s="4">
        <f>B24/betwKennzahlen!$B$6</f>
        <v>1.0495667800531272E-2</v>
      </c>
      <c r="E24" s="4">
        <f>SUM(B24:$B$629)/betwKennzahlen!$B$6</f>
        <v>0.46059185803486735</v>
      </c>
      <c r="F24" s="4">
        <f>COUNTA($B$2:B24)/betwKennzahlen!$B$7</f>
        <v>3.662420382165605E-2</v>
      </c>
    </row>
    <row r="25" spans="1:6" hidden="1" x14ac:dyDescent="0.2">
      <c r="A25" t="s">
        <v>23</v>
      </c>
      <c r="B25" s="3">
        <v>6115.1126517617704</v>
      </c>
      <c r="C25" t="str">
        <f>IF(ISNA(VLOOKUP(A25,'von Hand markiert'!A:A,1,FALSE)),"","x")</f>
        <v/>
      </c>
      <c r="D25" s="4">
        <f>B25/betwKennzahlen!$B$6</f>
        <v>1.0090145750438539E-2</v>
      </c>
      <c r="E25" s="4">
        <f>SUM(B25:$B$629)/betwKennzahlen!$B$6</f>
        <v>0.45009619023433628</v>
      </c>
      <c r="F25" s="4">
        <f>COUNTA($B$2:B25)/betwKennzahlen!$B$7</f>
        <v>3.8216560509554139E-2</v>
      </c>
    </row>
    <row r="26" spans="1:6" hidden="1" x14ac:dyDescent="0.2">
      <c r="A26" t="s">
        <v>24</v>
      </c>
      <c r="B26" s="3">
        <v>6026.2531901190596</v>
      </c>
      <c r="C26" t="str">
        <f>IF(ISNA(VLOOKUP(A26,'von Hand markiert'!A:A,1,FALSE)),"","x")</f>
        <v/>
      </c>
      <c r="D26" s="4">
        <f>B26/betwKennzahlen!$B$6</f>
        <v>9.9435245890079089E-3</v>
      </c>
      <c r="E26" s="4">
        <f>SUM(B26:$B$629)/betwKennzahlen!$B$6</f>
        <v>0.44000604448389752</v>
      </c>
      <c r="F26" s="4">
        <f>COUNTA($B$2:B26)/betwKennzahlen!$B$7</f>
        <v>3.9808917197452227E-2</v>
      </c>
    </row>
    <row r="27" spans="1:6" x14ac:dyDescent="0.2">
      <c r="A27" t="s">
        <v>25</v>
      </c>
      <c r="B27" s="3">
        <v>5806.7356804403298</v>
      </c>
      <c r="C27" t="str">
        <f>IF(ISNA(VLOOKUP(A27,'von Hand markiert'!A:A,1,FALSE)),"","x")</f>
        <v>x</v>
      </c>
      <c r="D27" s="4">
        <f>B27/betwKennzahlen!$B$6</f>
        <v>9.5813131640403656E-3</v>
      </c>
      <c r="E27" s="4">
        <f>SUM(B27:$B$629)/betwKennzahlen!$B$6</f>
        <v>0.43006251989488897</v>
      </c>
      <c r="F27" s="4">
        <f>COUNTA($B$2:B27)/betwKennzahlen!$B$7</f>
        <v>4.1401273885350316E-2</v>
      </c>
    </row>
    <row r="28" spans="1:6" x14ac:dyDescent="0.2">
      <c r="A28" t="s">
        <v>26</v>
      </c>
      <c r="B28" s="3">
        <v>5752.25056889809</v>
      </c>
      <c r="C28" t="str">
        <f>IF(ISNA(VLOOKUP(A28,'von Hand markiert'!A:A,1,FALSE)),"","x")</f>
        <v>x</v>
      </c>
      <c r="D28" s="4">
        <f>B28/betwKennzahlen!$B$6</f>
        <v>9.4914108600277457E-3</v>
      </c>
      <c r="E28" s="4">
        <f>SUM(B28:$B$629)/betwKennzahlen!$B$6</f>
        <v>0.42048120673084854</v>
      </c>
      <c r="F28" s="4">
        <f>COUNTA($B$2:B28)/betwKennzahlen!$B$7</f>
        <v>4.2993630573248405E-2</v>
      </c>
    </row>
    <row r="29" spans="1:6" x14ac:dyDescent="0.2">
      <c r="A29" t="s">
        <v>27</v>
      </c>
      <c r="B29" s="3">
        <v>5487.7470446055504</v>
      </c>
      <c r="C29" t="str">
        <f>IF(ISNA(VLOOKUP(A29,'von Hand markiert'!A:A,1,FALSE)),"","x")</f>
        <v>x</v>
      </c>
      <c r="D29" s="4">
        <f>B29/betwKennzahlen!$B$6</f>
        <v>9.0549709669952797E-3</v>
      </c>
      <c r="E29" s="4">
        <f>SUM(B29:$B$629)/betwKennzahlen!$B$6</f>
        <v>0.41098979587082085</v>
      </c>
      <c r="F29" s="4">
        <f>COUNTA($B$2:B29)/betwKennzahlen!$B$7</f>
        <v>4.4585987261146494E-2</v>
      </c>
    </row>
    <row r="30" spans="1:6" x14ac:dyDescent="0.2">
      <c r="A30" t="s">
        <v>28</v>
      </c>
      <c r="B30" s="3">
        <v>5433.9437029488799</v>
      </c>
      <c r="C30" t="str">
        <f>IF(ISNA(VLOOKUP(A30,'von Hand markiert'!A:A,1,FALSE)),"","x")</f>
        <v>x</v>
      </c>
      <c r="D30" s="4">
        <f>B30/betwKennzahlen!$B$6</f>
        <v>8.9661936066926795E-3</v>
      </c>
      <c r="E30" s="4">
        <f>SUM(B30:$B$629)/betwKennzahlen!$B$6</f>
        <v>0.40193482490382554</v>
      </c>
      <c r="F30" s="4">
        <f>COUNTA($B$2:B30)/betwKennzahlen!$B$7</f>
        <v>4.6178343949044583E-2</v>
      </c>
    </row>
    <row r="31" spans="1:6" x14ac:dyDescent="0.2">
      <c r="A31" t="s">
        <v>29</v>
      </c>
      <c r="B31" s="3">
        <v>5407.2121125534204</v>
      </c>
      <c r="C31" t="str">
        <f>IF(ISNA(VLOOKUP(A31,'von Hand markiert'!A:A,1,FALSE)),"","x")</f>
        <v>x</v>
      </c>
      <c r="D31" s="4">
        <f>B31/betwKennzahlen!$B$6</f>
        <v>8.9220855650929062E-3</v>
      </c>
      <c r="E31" s="4">
        <f>SUM(B31:$B$629)/betwKennzahlen!$B$6</f>
        <v>0.39296863129713289</v>
      </c>
      <c r="F31" s="4">
        <f>COUNTA($B$2:B31)/betwKennzahlen!$B$7</f>
        <v>4.7770700636942678E-2</v>
      </c>
    </row>
    <row r="32" spans="1:6" hidden="1" x14ac:dyDescent="0.2">
      <c r="A32" t="s">
        <v>30</v>
      </c>
      <c r="B32" s="3">
        <v>5309.8485984066101</v>
      </c>
      <c r="C32" t="str">
        <f>IF(ISNA(VLOOKUP(A32,'von Hand markiert'!A:A,1,FALSE)),"","x")</f>
        <v/>
      </c>
      <c r="D32" s="4">
        <f>B32/betwKennzahlen!$B$6</f>
        <v>8.7614324251653591E-3</v>
      </c>
      <c r="E32" s="4">
        <f>SUM(B32:$B$629)/betwKennzahlen!$B$6</f>
        <v>0.38404654573203995</v>
      </c>
      <c r="F32" s="4">
        <f>COUNTA($B$2:B32)/betwKennzahlen!$B$7</f>
        <v>4.9363057324840767E-2</v>
      </c>
    </row>
    <row r="33" spans="1:6" x14ac:dyDescent="0.2">
      <c r="A33" t="s">
        <v>31</v>
      </c>
      <c r="B33" s="3">
        <v>5070.5145691877196</v>
      </c>
      <c r="C33" t="str">
        <f>IF(ISNA(VLOOKUP(A33,'von Hand markiert'!A:A,1,FALSE)),"","x")</f>
        <v>x</v>
      </c>
      <c r="D33" s="4">
        <f>B33/betwKennzahlen!$B$6</f>
        <v>8.3665230628394531E-3</v>
      </c>
      <c r="E33" s="4">
        <f>SUM(B33:$B$629)/betwKennzahlen!$B$6</f>
        <v>0.37528511330687458</v>
      </c>
      <c r="F33" s="4">
        <f>COUNTA($B$2:B33)/betwKennzahlen!$B$7</f>
        <v>5.0955414012738856E-2</v>
      </c>
    </row>
    <row r="34" spans="1:6" x14ac:dyDescent="0.2">
      <c r="A34" t="s">
        <v>32</v>
      </c>
      <c r="B34" s="3">
        <v>5034.22440659734</v>
      </c>
      <c r="C34" t="str">
        <f>IF(ISNA(VLOOKUP(A34,'von Hand markiert'!A:A,1,FALSE)),"","x")</f>
        <v>x</v>
      </c>
      <c r="D34" s="4">
        <f>B34/betwKennzahlen!$B$6</f>
        <v>8.3066430490610389E-3</v>
      </c>
      <c r="E34" s="4">
        <f>SUM(B34:$B$629)/betwKennzahlen!$B$6</f>
        <v>0.36691859024403511</v>
      </c>
      <c r="F34" s="4">
        <f>COUNTA($B$2:B34)/betwKennzahlen!$B$7</f>
        <v>5.2547770700636945E-2</v>
      </c>
    </row>
    <row r="35" spans="1:6" hidden="1" x14ac:dyDescent="0.2">
      <c r="A35" t="s">
        <v>33</v>
      </c>
      <c r="B35" s="3">
        <v>5021.2950540465299</v>
      </c>
      <c r="C35" t="str">
        <f>IF(ISNA(VLOOKUP(A35,'von Hand markiert'!A:A,1,FALSE)),"","x")</f>
        <v/>
      </c>
      <c r="D35" s="4">
        <f>B35/betwKennzahlen!$B$6</f>
        <v>8.285309173607593E-3</v>
      </c>
      <c r="E35" s="4">
        <f>SUM(B35:$B$629)/betwKennzahlen!$B$6</f>
        <v>0.35861194719497408</v>
      </c>
      <c r="F35" s="4">
        <f>COUNTA($B$2:B35)/betwKennzahlen!$B$7</f>
        <v>5.4140127388535034E-2</v>
      </c>
    </row>
    <row r="36" spans="1:6" x14ac:dyDescent="0.2">
      <c r="A36" t="s">
        <v>34</v>
      </c>
      <c r="B36" s="3">
        <v>4879.0215098621502</v>
      </c>
      <c r="C36" t="str">
        <f>IF(ISNA(VLOOKUP(A36,'von Hand markiert'!A:A,1,FALSE)),"","x")</f>
        <v>x</v>
      </c>
      <c r="D36" s="4">
        <f>B36/betwKennzahlen!$B$6</f>
        <v>8.0505529427737661E-3</v>
      </c>
      <c r="E36" s="4">
        <f>SUM(B36:$B$629)/betwKennzahlen!$B$6</f>
        <v>0.35032663802136654</v>
      </c>
      <c r="F36" s="4">
        <f>COUNTA($B$2:B36)/betwKennzahlen!$B$7</f>
        <v>5.5732484076433123E-2</v>
      </c>
    </row>
    <row r="37" spans="1:6" x14ac:dyDescent="0.2">
      <c r="A37" t="s">
        <v>35</v>
      </c>
      <c r="B37" s="3">
        <v>4623.3328754672402</v>
      </c>
      <c r="C37" t="str">
        <f>IF(ISNA(VLOOKUP(A37,'von Hand markiert'!A:A,1,FALSE)),"","x")</f>
        <v>x</v>
      </c>
      <c r="D37" s="4">
        <f>B37/betwKennzahlen!$B$6</f>
        <v>7.6286579206057024E-3</v>
      </c>
      <c r="E37" s="4">
        <f>SUM(B37:$B$629)/betwKennzahlen!$B$6</f>
        <v>0.34227608507859275</v>
      </c>
      <c r="F37" s="4">
        <f>COUNTA($B$2:B37)/betwKennzahlen!$B$7</f>
        <v>5.7324840764331211E-2</v>
      </c>
    </row>
    <row r="38" spans="1:6" x14ac:dyDescent="0.2">
      <c r="A38" t="s">
        <v>36</v>
      </c>
      <c r="B38" s="3">
        <v>4502.4577887693204</v>
      </c>
      <c r="C38" t="str">
        <f>IF(ISNA(VLOOKUP(A38,'von Hand markiert'!A:A,1,FALSE)),"","x")</f>
        <v>x</v>
      </c>
      <c r="D38" s="4">
        <f>B38/betwKennzahlen!$B$6</f>
        <v>7.4292098790348701E-3</v>
      </c>
      <c r="E38" s="4">
        <f>SUM(B38:$B$629)/betwKennzahlen!$B$6</f>
        <v>0.33464742715798707</v>
      </c>
      <c r="F38" s="4">
        <f>COUNTA($B$2:B38)/betwKennzahlen!$B$7</f>
        <v>5.89171974522293E-2</v>
      </c>
    </row>
    <row r="39" spans="1:6" hidden="1" x14ac:dyDescent="0.2">
      <c r="A39" t="s">
        <v>37</v>
      </c>
      <c r="B39" s="3">
        <v>4174.3920007921797</v>
      </c>
      <c r="C39" t="str">
        <f>IF(ISNA(VLOOKUP(A39,'von Hand markiert'!A:A,1,FALSE)),"","x")</f>
        <v/>
      </c>
      <c r="D39" s="4">
        <f>B39/betwKennzahlen!$B$6</f>
        <v>6.8878900694205472E-3</v>
      </c>
      <c r="E39" s="4">
        <f>SUM(B39:$B$629)/betwKennzahlen!$B$6</f>
        <v>0.32721821727895223</v>
      </c>
      <c r="F39" s="4">
        <f>COUNTA($B$2:B39)/betwKennzahlen!$B$7</f>
        <v>6.0509554140127389E-2</v>
      </c>
    </row>
    <row r="40" spans="1:6" x14ac:dyDescent="0.2">
      <c r="A40" t="s">
        <v>38</v>
      </c>
      <c r="B40" s="3">
        <v>3991.48465031452</v>
      </c>
      <c r="C40" t="str">
        <f>IF(ISNA(VLOOKUP(A40,'von Hand markiert'!A:A,1,FALSE)),"","x")</f>
        <v>x</v>
      </c>
      <c r="D40" s="4">
        <f>B40/betwKennzahlen!$B$6</f>
        <v>6.586086663621568E-3</v>
      </c>
      <c r="E40" s="4">
        <f>SUM(B40:$B$629)/betwKennzahlen!$B$6</f>
        <v>0.32033032720953164</v>
      </c>
      <c r="F40" s="4">
        <f>COUNTA($B$2:B40)/betwKennzahlen!$B$7</f>
        <v>6.2101910828025478E-2</v>
      </c>
    </row>
    <row r="41" spans="1:6" hidden="1" x14ac:dyDescent="0.2">
      <c r="A41" t="s">
        <v>39</v>
      </c>
      <c r="B41" s="3">
        <v>3988.2310007255001</v>
      </c>
      <c r="C41" t="str">
        <f>IF(ISNA(VLOOKUP(A41,'von Hand markiert'!A:A,1,FALSE)),"","x")</f>
        <v/>
      </c>
      <c r="D41" s="4">
        <f>B41/betwKennzahlen!$B$6</f>
        <v>6.5807180301321079E-3</v>
      </c>
      <c r="E41" s="4">
        <f>SUM(B41:$B$629)/betwKennzahlen!$B$6</f>
        <v>0.31374424054591016</v>
      </c>
      <c r="F41" s="4">
        <f>COUNTA($B$2:B41)/betwKennzahlen!$B$7</f>
        <v>6.3694267515923567E-2</v>
      </c>
    </row>
    <row r="42" spans="1:6" hidden="1" x14ac:dyDescent="0.2">
      <c r="A42" t="s">
        <v>40</v>
      </c>
      <c r="B42" s="3">
        <v>3949.8033624545901</v>
      </c>
      <c r="C42" t="str">
        <f>IF(ISNA(VLOOKUP(A42,'von Hand markiert'!A:A,1,FALSE)),"","x")</f>
        <v/>
      </c>
      <c r="D42" s="4">
        <f>B42/betwKennzahlen!$B$6</f>
        <v>6.5173111081211288E-3</v>
      </c>
      <c r="E42" s="4">
        <f>SUM(B42:$B$629)/betwKennzahlen!$B$6</f>
        <v>0.30716352251577794</v>
      </c>
      <c r="F42" s="4">
        <f>COUNTA($B$2:B42)/betwKennzahlen!$B$7</f>
        <v>6.5286624203821655E-2</v>
      </c>
    </row>
    <row r="43" spans="1:6" x14ac:dyDescent="0.2">
      <c r="A43" t="s">
        <v>41</v>
      </c>
      <c r="B43" s="3">
        <v>3897.5220856671699</v>
      </c>
      <c r="C43" t="str">
        <f>IF(ISNA(VLOOKUP(A43,'von Hand markiert'!A:A,1,FALSE)),"","x")</f>
        <v>x</v>
      </c>
      <c r="D43" s="4">
        <f>B43/betwKennzahlen!$B$6</f>
        <v>6.4310452070911444E-3</v>
      </c>
      <c r="E43" s="4">
        <f>SUM(B43:$B$629)/betwKennzahlen!$B$6</f>
        <v>0.3006462114076569</v>
      </c>
      <c r="F43" s="4">
        <f>COUNTA($B$2:B43)/betwKennzahlen!$B$7</f>
        <v>6.6878980891719744E-2</v>
      </c>
    </row>
    <row r="44" spans="1:6" x14ac:dyDescent="0.2">
      <c r="A44" t="s">
        <v>42</v>
      </c>
      <c r="B44" s="3">
        <v>3612.6148925150401</v>
      </c>
      <c r="C44" t="str">
        <f>IF(ISNA(VLOOKUP(A44,'von Hand markiert'!A:A,1,FALSE)),"","x")</f>
        <v>x</v>
      </c>
      <c r="D44" s="4">
        <f>B44/betwKennzahlen!$B$6</f>
        <v>5.9609385601718731E-3</v>
      </c>
      <c r="E44" s="4">
        <f>SUM(B44:$B$629)/betwKennzahlen!$B$6</f>
        <v>0.29421516620056576</v>
      </c>
      <c r="F44" s="4">
        <f>COUNTA($B$2:B44)/betwKennzahlen!$B$7</f>
        <v>6.8471337579617833E-2</v>
      </c>
    </row>
    <row r="45" spans="1:6" x14ac:dyDescent="0.2">
      <c r="A45" t="s">
        <v>43</v>
      </c>
      <c r="B45" s="3">
        <v>3419.2242579788399</v>
      </c>
      <c r="C45" t="str">
        <f>IF(ISNA(VLOOKUP(A45,'von Hand markiert'!A:A,1,FALSE)),"","x")</f>
        <v>x</v>
      </c>
      <c r="D45" s="4">
        <f>B45/betwKennzahlen!$B$6</f>
        <v>5.6418373758825094E-3</v>
      </c>
      <c r="E45" s="4">
        <f>SUM(B45:$B$629)/betwKennzahlen!$B$6</f>
        <v>0.28825422764039388</v>
      </c>
      <c r="F45" s="4">
        <f>COUNTA($B$2:B45)/betwKennzahlen!$B$7</f>
        <v>7.0063694267515922E-2</v>
      </c>
    </row>
    <row r="46" spans="1:6" hidden="1" x14ac:dyDescent="0.2">
      <c r="A46" t="s">
        <v>44</v>
      </c>
      <c r="B46" s="3">
        <v>3382.3402792704301</v>
      </c>
      <c r="C46" t="str">
        <f>IF(ISNA(VLOOKUP(A46,'von Hand markiert'!A:A,1,FALSE)),"","x")</f>
        <v/>
      </c>
      <c r="D46" s="4">
        <f>B46/betwKennzahlen!$B$6</f>
        <v>5.5809775451291536E-3</v>
      </c>
      <c r="E46" s="4">
        <f>SUM(B46:$B$629)/betwKennzahlen!$B$6</f>
        <v>0.28261239026451135</v>
      </c>
      <c r="F46" s="4">
        <f>COUNTA($B$2:B46)/betwKennzahlen!$B$7</f>
        <v>7.1656050955414011E-2</v>
      </c>
    </row>
    <row r="47" spans="1:6" hidden="1" x14ac:dyDescent="0.2">
      <c r="A47" t="s">
        <v>45</v>
      </c>
      <c r="B47" s="3">
        <v>3368.8686765948601</v>
      </c>
      <c r="C47" t="str">
        <f>IF(ISNA(VLOOKUP(A47,'von Hand markiert'!A:A,1,FALSE)),"","x")</f>
        <v/>
      </c>
      <c r="D47" s="4">
        <f>B47/betwKennzahlen!$B$6</f>
        <v>5.5587489383594427E-3</v>
      </c>
      <c r="E47" s="4">
        <f>SUM(B47:$B$629)/betwKennzahlen!$B$6</f>
        <v>0.27703141271938231</v>
      </c>
      <c r="F47" s="4">
        <f>COUNTA($B$2:B47)/betwKennzahlen!$B$7</f>
        <v>7.32484076433121E-2</v>
      </c>
    </row>
    <row r="48" spans="1:6" hidden="1" x14ac:dyDescent="0.2">
      <c r="A48" t="s">
        <v>46</v>
      </c>
      <c r="B48" s="3">
        <v>3335.22511109776</v>
      </c>
      <c r="C48" t="str">
        <f>IF(ISNA(VLOOKUP(A48,'von Hand markiert'!A:A,1,FALSE)),"","x")</f>
        <v/>
      </c>
      <c r="D48" s="4">
        <f>B48/betwKennzahlen!$B$6</f>
        <v>5.5032359006180424E-3</v>
      </c>
      <c r="E48" s="4">
        <f>SUM(B48:$B$629)/betwKennzahlen!$B$6</f>
        <v>0.2714726637810228</v>
      </c>
      <c r="F48" s="4">
        <f>COUNTA($B$2:B48)/betwKennzahlen!$B$7</f>
        <v>7.4840764331210188E-2</v>
      </c>
    </row>
    <row r="49" spans="1:6" hidden="1" x14ac:dyDescent="0.2">
      <c r="A49" t="s">
        <v>47</v>
      </c>
      <c r="B49" s="3">
        <v>3250.3894685464202</v>
      </c>
      <c r="C49" t="str">
        <f>IF(ISNA(VLOOKUP(A49,'von Hand markiert'!A:A,1,FALSE)),"","x")</f>
        <v/>
      </c>
      <c r="D49" s="4">
        <f>B49/betwKennzahlen!$B$6</f>
        <v>5.3632541787885174E-3</v>
      </c>
      <c r="E49" s="4">
        <f>SUM(B49:$B$629)/betwKennzahlen!$B$6</f>
        <v>0.26596942788040473</v>
      </c>
      <c r="F49" s="4">
        <f>COUNTA($B$2:B49)/betwKennzahlen!$B$7</f>
        <v>7.6433121019108277E-2</v>
      </c>
    </row>
    <row r="50" spans="1:6" hidden="1" x14ac:dyDescent="0.2">
      <c r="A50" t="s">
        <v>48</v>
      </c>
      <c r="B50" s="3">
        <v>3149.5246152354398</v>
      </c>
      <c r="C50" t="str">
        <f>IF(ISNA(VLOOKUP(A50,'von Hand markiert'!A:A,1,FALSE)),"","x")</f>
        <v/>
      </c>
      <c r="D50" s="4">
        <f>B50/betwKennzahlen!$B$6</f>
        <v>5.1968237090716293E-3</v>
      </c>
      <c r="E50" s="4">
        <f>SUM(B50:$B$629)/betwKennzahlen!$B$6</f>
        <v>0.26060617370161621</v>
      </c>
      <c r="F50" s="4">
        <f>COUNTA($B$2:B50)/betwKennzahlen!$B$7</f>
        <v>7.8025477707006366E-2</v>
      </c>
    </row>
    <row r="51" spans="1:6" hidden="1" x14ac:dyDescent="0.2">
      <c r="A51" t="s">
        <v>49</v>
      </c>
      <c r="B51" s="3">
        <v>3076.82659802732</v>
      </c>
      <c r="C51" t="str">
        <f>IF(ISNA(VLOOKUP(A51,'von Hand markiert'!A:A,1,FALSE)),"","x")</f>
        <v/>
      </c>
      <c r="D51" s="4">
        <f>B51/betwKennzahlen!$B$6</f>
        <v>5.0768694856303843E-3</v>
      </c>
      <c r="E51" s="4">
        <f>SUM(B51:$B$629)/betwKennzahlen!$B$6</f>
        <v>0.2554093499925445</v>
      </c>
      <c r="F51" s="4">
        <f>COUNTA($B$2:B51)/betwKennzahlen!$B$7</f>
        <v>7.9617834394904455E-2</v>
      </c>
    </row>
    <row r="52" spans="1:6" x14ac:dyDescent="0.2">
      <c r="A52" t="s">
        <v>50</v>
      </c>
      <c r="B52" s="3">
        <v>3065.2416185584598</v>
      </c>
      <c r="C52" t="str">
        <f>IF(ISNA(VLOOKUP(A52,'von Hand markiert'!A:A,1,FALSE)),"","x")</f>
        <v>x</v>
      </c>
      <c r="D52" s="4">
        <f>B52/betwKennzahlen!$B$6</f>
        <v>5.0577538719019993E-3</v>
      </c>
      <c r="E52" s="4">
        <f>SUM(B52:$B$629)/betwKennzahlen!$B$6</f>
        <v>0.25033248050691415</v>
      </c>
      <c r="F52" s="4">
        <f>COUNTA($B$2:B52)/betwKennzahlen!$B$7</f>
        <v>8.1210191082802544E-2</v>
      </c>
    </row>
    <row r="53" spans="1:6" hidden="1" x14ac:dyDescent="0.2">
      <c r="A53" t="s">
        <v>51</v>
      </c>
      <c r="B53" s="3">
        <v>2978.7446266632601</v>
      </c>
      <c r="C53" t="str">
        <f>IF(ISNA(VLOOKUP(A53,'von Hand markiert'!A:A,1,FALSE)),"","x")</f>
        <v/>
      </c>
      <c r="D53" s="4">
        <f>B53/betwKennzahlen!$B$6</f>
        <v>4.9150308666364101E-3</v>
      </c>
      <c r="E53" s="4">
        <f>SUM(B53:$B$629)/betwKennzahlen!$B$6</f>
        <v>0.24527472663501212</v>
      </c>
      <c r="F53" s="4">
        <f>COUNTA($B$2:B53)/betwKennzahlen!$B$7</f>
        <v>8.2802547770700632E-2</v>
      </c>
    </row>
    <row r="54" spans="1:6" hidden="1" x14ac:dyDescent="0.2">
      <c r="A54" t="s">
        <v>52</v>
      </c>
      <c r="B54" s="3">
        <v>2953.2127159312099</v>
      </c>
      <c r="C54" t="str">
        <f>IF(ISNA(VLOOKUP(A54,'von Hand markiert'!A:A,1,FALSE)),"","x")</f>
        <v/>
      </c>
      <c r="D54" s="4">
        <f>B54/betwKennzahlen!$B$6</f>
        <v>4.8729023376551245E-3</v>
      </c>
      <c r="E54" s="4">
        <f>SUM(B54:$B$629)/betwKennzahlen!$B$6</f>
        <v>0.24035969576837568</v>
      </c>
      <c r="F54" s="4">
        <f>COUNTA($B$2:B54)/betwKennzahlen!$B$7</f>
        <v>8.4394904458598721E-2</v>
      </c>
    </row>
    <row r="55" spans="1:6" x14ac:dyDescent="0.2">
      <c r="A55" t="s">
        <v>53</v>
      </c>
      <c r="B55" s="3">
        <v>2845.4043725772499</v>
      </c>
      <c r="C55" t="str">
        <f>IF(ISNA(VLOOKUP(A55,'von Hand markiert'!A:A,1,FALSE)),"","x")</f>
        <v>x</v>
      </c>
      <c r="D55" s="4">
        <f>B55/betwKennzahlen!$B$6</f>
        <v>4.6950148710617852E-3</v>
      </c>
      <c r="E55" s="4">
        <f>SUM(B55:$B$629)/betwKennzahlen!$B$6</f>
        <v>0.23548679343072051</v>
      </c>
      <c r="F55" s="4">
        <f>COUNTA($B$2:B55)/betwKennzahlen!$B$7</f>
        <v>8.598726114649681E-2</v>
      </c>
    </row>
    <row r="56" spans="1:6" hidden="1" x14ac:dyDescent="0.2">
      <c r="A56" t="s">
        <v>54</v>
      </c>
      <c r="B56" s="3">
        <v>2800.8904351342399</v>
      </c>
      <c r="C56" t="str">
        <f>IF(ISNA(VLOOKUP(A56,'von Hand markiert'!A:A,1,FALSE)),"","x")</f>
        <v/>
      </c>
      <c r="D56" s="4">
        <f>B56/betwKennzahlen!$B$6</f>
        <v>4.621565346530708E-3</v>
      </c>
      <c r="E56" s="4">
        <f>SUM(B56:$B$629)/betwKennzahlen!$B$6</f>
        <v>0.23079177855965874</v>
      </c>
      <c r="F56" s="4">
        <f>COUNTA($B$2:B56)/betwKennzahlen!$B$7</f>
        <v>8.7579617834394899E-2</v>
      </c>
    </row>
    <row r="57" spans="1:6" hidden="1" x14ac:dyDescent="0.2">
      <c r="A57" t="s">
        <v>55</v>
      </c>
      <c r="B57" s="3">
        <v>2677.8146134849098</v>
      </c>
      <c r="C57" t="str">
        <f>IF(ISNA(VLOOKUP(A57,'von Hand markiert'!A:A,1,FALSE)),"","x")</f>
        <v/>
      </c>
      <c r="D57" s="4">
        <f>B57/betwKennzahlen!$B$6</f>
        <v>4.4184860167592538E-3</v>
      </c>
      <c r="E57" s="4">
        <f>SUM(B57:$B$629)/betwKennzahlen!$B$6</f>
        <v>0.22617021321312805</v>
      </c>
      <c r="F57" s="4">
        <f>COUNTA($B$2:B57)/betwKennzahlen!$B$7</f>
        <v>8.9171974522292988E-2</v>
      </c>
    </row>
    <row r="58" spans="1:6" x14ac:dyDescent="0.2">
      <c r="A58" t="s">
        <v>56</v>
      </c>
      <c r="B58" s="3">
        <v>2635.6488540273799</v>
      </c>
      <c r="C58" t="str">
        <f>IF(ISNA(VLOOKUP(A58,'von Hand markiert'!A:A,1,FALSE)),"","x")</f>
        <v>x</v>
      </c>
      <c r="D58" s="4">
        <f>B58/betwKennzahlen!$B$6</f>
        <v>4.3489110664953643E-3</v>
      </c>
      <c r="E58" s="4">
        <f>SUM(B58:$B$629)/betwKennzahlen!$B$6</f>
        <v>0.22175172719636882</v>
      </c>
      <c r="F58" s="4">
        <f>COUNTA($B$2:B58)/betwKennzahlen!$B$7</f>
        <v>9.0764331210191077E-2</v>
      </c>
    </row>
    <row r="59" spans="1:6" x14ac:dyDescent="0.2">
      <c r="A59" t="s">
        <v>57</v>
      </c>
      <c r="B59" s="3">
        <v>2602.1068898660901</v>
      </c>
      <c r="C59" t="str">
        <f>IF(ISNA(VLOOKUP(A59,'von Hand markiert'!A:A,1,FALSE)),"","x")</f>
        <v>x</v>
      </c>
      <c r="D59" s="4">
        <f>B59/betwKennzahlen!$B$6</f>
        <v>4.2935656744450814E-3</v>
      </c>
      <c r="E59" s="4">
        <f>SUM(B59:$B$629)/betwKennzahlen!$B$6</f>
        <v>0.21740281612987336</v>
      </c>
      <c r="F59" s="4">
        <f>COUNTA($B$2:B59)/betwKennzahlen!$B$7</f>
        <v>9.2356687898089165E-2</v>
      </c>
    </row>
    <row r="60" spans="1:6" x14ac:dyDescent="0.2">
      <c r="A60" t="s">
        <v>58</v>
      </c>
      <c r="B60" s="3">
        <v>2597.6086058334199</v>
      </c>
      <c r="C60" t="str">
        <f>IF(ISNA(VLOOKUP(A60,'von Hand markiert'!A:A,1,FALSE)),"","x")</f>
        <v>x</v>
      </c>
      <c r="D60" s="4">
        <f>B60/betwKennzahlen!$B$6</f>
        <v>4.2861433514068559E-3</v>
      </c>
      <c r="E60" s="4">
        <f>SUM(B60:$B$629)/betwKennzahlen!$B$6</f>
        <v>0.21310925045542761</v>
      </c>
      <c r="F60" s="4">
        <f>COUNTA($B$2:B60)/betwKennzahlen!$B$7</f>
        <v>9.3949044585987268E-2</v>
      </c>
    </row>
    <row r="61" spans="1:6" hidden="1" x14ac:dyDescent="0.2">
      <c r="A61" t="s">
        <v>59</v>
      </c>
      <c r="B61" s="3">
        <v>2541.1297605606601</v>
      </c>
      <c r="C61" t="str">
        <f>IF(ISNA(VLOOKUP(A61,'von Hand markiert'!A:A,1,FALSE)),"","x")</f>
        <v/>
      </c>
      <c r="D61" s="4">
        <f>B61/betwKennzahlen!$B$6</f>
        <v>4.1929513183125138E-3</v>
      </c>
      <c r="E61" s="4">
        <f>SUM(B61:$B$629)/betwKennzahlen!$B$6</f>
        <v>0.20882310710402077</v>
      </c>
      <c r="F61" s="4">
        <f>COUNTA($B$2:B61)/betwKennzahlen!$B$7</f>
        <v>9.5541401273885357E-2</v>
      </c>
    </row>
    <row r="62" spans="1:6" hidden="1" x14ac:dyDescent="0.2">
      <c r="A62" t="s">
        <v>60</v>
      </c>
      <c r="B62" s="3">
        <v>2457.6322100338998</v>
      </c>
      <c r="C62" t="str">
        <f>IF(ISNA(VLOOKUP(A62,'von Hand markiert'!A:A,1,FALSE)),"","x")</f>
        <v/>
      </c>
      <c r="D62" s="4">
        <f>B62/betwKennzahlen!$B$6</f>
        <v>4.055177494247819E-3</v>
      </c>
      <c r="E62" s="4">
        <f>SUM(B62:$B$629)/betwKennzahlen!$B$6</f>
        <v>0.20463015578570826</v>
      </c>
      <c r="F62" s="4">
        <f>COUNTA($B$2:B62)/betwKennzahlen!$B$7</f>
        <v>9.7133757961783446E-2</v>
      </c>
    </row>
    <row r="63" spans="1:6" hidden="1" x14ac:dyDescent="0.2">
      <c r="A63" t="s">
        <v>61</v>
      </c>
      <c r="B63" s="3">
        <v>2410.0465807375699</v>
      </c>
      <c r="C63" t="str">
        <f>IF(ISNA(VLOOKUP(A63,'von Hand markiert'!A:A,1,FALSE)),"","x")</f>
        <v/>
      </c>
      <c r="D63" s="4">
        <f>B63/betwKennzahlen!$B$6</f>
        <v>3.9766595727361072E-3</v>
      </c>
      <c r="E63" s="4">
        <f>SUM(B63:$B$629)/betwKennzahlen!$B$6</f>
        <v>0.20057497829146045</v>
      </c>
      <c r="F63" s="4">
        <f>COUNTA($B$2:B63)/betwKennzahlen!$B$7</f>
        <v>9.8726114649681534E-2</v>
      </c>
    </row>
    <row r="64" spans="1:6" hidden="1" x14ac:dyDescent="0.2">
      <c r="A64" t="s">
        <v>62</v>
      </c>
      <c r="B64" s="3">
        <v>2401.1124391416802</v>
      </c>
      <c r="C64" t="str">
        <f>IF(ISNA(VLOOKUP(A64,'von Hand markiert'!A:A,1,FALSE)),"","x")</f>
        <v/>
      </c>
      <c r="D64" s="4">
        <f>B64/betwKennzahlen!$B$6</f>
        <v>3.9619179324767717E-3</v>
      </c>
      <c r="E64" s="4">
        <f>SUM(B64:$B$629)/betwKennzahlen!$B$6</f>
        <v>0.19659831871872435</v>
      </c>
      <c r="F64" s="4">
        <f>COUNTA($B$2:B64)/betwKennzahlen!$B$7</f>
        <v>0.10031847133757962</v>
      </c>
    </row>
    <row r="65" spans="1:6" hidden="1" x14ac:dyDescent="0.2">
      <c r="A65" t="s">
        <v>63</v>
      </c>
      <c r="B65" s="3">
        <v>2398.8936622072802</v>
      </c>
      <c r="C65" t="str">
        <f>IF(ISNA(VLOOKUP(A65,'von Hand markiert'!A:A,1,FALSE)),"","x")</f>
        <v/>
      </c>
      <c r="D65" s="4">
        <f>B65/betwKennzahlen!$B$6</f>
        <v>3.958256874385003E-3</v>
      </c>
      <c r="E65" s="4">
        <f>SUM(B65:$B$629)/betwKennzahlen!$B$6</f>
        <v>0.19263640078624758</v>
      </c>
      <c r="F65" s="4">
        <f>COUNTA($B$2:B65)/betwKennzahlen!$B$7</f>
        <v>0.10191082802547771</v>
      </c>
    </row>
    <row r="66" spans="1:6" x14ac:dyDescent="0.2">
      <c r="A66" t="s">
        <v>64</v>
      </c>
      <c r="B66" s="3">
        <v>2299.6510093510101</v>
      </c>
      <c r="C66" t="str">
        <f>IF(ISNA(VLOOKUP(A66,'von Hand markiert'!A:A,1,FALSE)),"","x")</f>
        <v>x</v>
      </c>
      <c r="D66" s="4">
        <f>B66/betwKennzahlen!$B$6</f>
        <v>3.7945030910934651E-3</v>
      </c>
      <c r="E66" s="4">
        <f>SUM(B66:$B$629)/betwKennzahlen!$B$6</f>
        <v>0.18867814391186258</v>
      </c>
      <c r="F66" s="4">
        <f>COUNTA($B$2:B66)/betwKennzahlen!$B$7</f>
        <v>0.1035031847133758</v>
      </c>
    </row>
    <row r="67" spans="1:6" hidden="1" x14ac:dyDescent="0.2">
      <c r="A67" t="s">
        <v>65</v>
      </c>
      <c r="B67" s="3">
        <v>2292.6913269813099</v>
      </c>
      <c r="C67" t="str">
        <f>IF(ISNA(VLOOKUP(A67,'von Hand markiert'!A:A,1,FALSE)),"","x")</f>
        <v/>
      </c>
      <c r="D67" s="4">
        <f>B67/betwKennzahlen!$B$6</f>
        <v>3.7830193763221925E-3</v>
      </c>
      <c r="E67" s="4">
        <f>SUM(B67:$B$629)/betwKennzahlen!$B$6</f>
        <v>0.18488364082076908</v>
      </c>
      <c r="F67" s="4">
        <f>COUNTA($B$2:B67)/betwKennzahlen!$B$7</f>
        <v>0.10509554140127389</v>
      </c>
    </row>
    <row r="68" spans="1:6" x14ac:dyDescent="0.2">
      <c r="A68" t="s">
        <v>66</v>
      </c>
      <c r="B68" s="3">
        <v>2244.2531353826698</v>
      </c>
      <c r="C68" t="str">
        <f>IF(ISNA(VLOOKUP(A68,'von Hand markiert'!A:A,1,FALSE)),"","x")</f>
        <v>x</v>
      </c>
      <c r="D68" s="4">
        <f>B68/betwKennzahlen!$B$6</f>
        <v>3.7030946977511222E-3</v>
      </c>
      <c r="E68" s="4">
        <f>SUM(B68:$B$629)/betwKennzahlen!$B$6</f>
        <v>0.18110062144444689</v>
      </c>
      <c r="F68" s="4">
        <f>COUNTA($B$2:B68)/betwKennzahlen!$B$7</f>
        <v>0.10668789808917198</v>
      </c>
    </row>
    <row r="69" spans="1:6" hidden="1" x14ac:dyDescent="0.2">
      <c r="A69" t="s">
        <v>67</v>
      </c>
      <c r="B69" s="3">
        <v>2182.9192268388101</v>
      </c>
      <c r="C69" t="str">
        <f>IF(ISNA(VLOOKUP(A69,'von Hand markiert'!A:A,1,FALSE)),"","x")</f>
        <v/>
      </c>
      <c r="D69" s="4">
        <f>B69/betwKennzahlen!$B$6</f>
        <v>3.6018916436302275E-3</v>
      </c>
      <c r="E69" s="4">
        <f>SUM(B69:$B$629)/betwKennzahlen!$B$6</f>
        <v>0.17739752674669579</v>
      </c>
      <c r="F69" s="4">
        <f>COUNTA($B$2:B69)/betwKennzahlen!$B$7</f>
        <v>0.10828025477707007</v>
      </c>
    </row>
    <row r="70" spans="1:6" hidden="1" x14ac:dyDescent="0.2">
      <c r="A70" t="s">
        <v>68</v>
      </c>
      <c r="B70" s="3">
        <v>2168.3163427057798</v>
      </c>
      <c r="C70" t="str">
        <f>IF(ISNA(VLOOKUP(A70,'von Hand markiert'!A:A,1,FALSE)),"","x")</f>
        <v/>
      </c>
      <c r="D70" s="4">
        <f>B70/betwKennzahlen!$B$6</f>
        <v>3.5777963836293196E-3</v>
      </c>
      <c r="E70" s="4">
        <f>SUM(B70:$B$629)/betwKennzahlen!$B$6</f>
        <v>0.17379563510306553</v>
      </c>
      <c r="F70" s="4">
        <f>COUNTA($B$2:B70)/betwKennzahlen!$B$7</f>
        <v>0.10987261146496816</v>
      </c>
    </row>
    <row r="71" spans="1:6" hidden="1" x14ac:dyDescent="0.2">
      <c r="A71" t="s">
        <v>69</v>
      </c>
      <c r="B71" s="3">
        <v>2107.01750140991</v>
      </c>
      <c r="C71" t="str">
        <f>IF(ISNA(VLOOKUP(A71,'von Hand markiert'!A:A,1,FALSE)),"","x")</f>
        <v/>
      </c>
      <c r="D71" s="4">
        <f>B71/betwKennzahlen!$B$6</f>
        <v>3.4766511916711415E-3</v>
      </c>
      <c r="E71" s="4">
        <f>SUM(B71:$B$629)/betwKennzahlen!$B$6</f>
        <v>0.17021783871943624</v>
      </c>
      <c r="F71" s="4">
        <f>COUNTA($B$2:B71)/betwKennzahlen!$B$7</f>
        <v>0.11146496815286625</v>
      </c>
    </row>
    <row r="72" spans="1:6" hidden="1" x14ac:dyDescent="0.2">
      <c r="A72" t="s">
        <v>70</v>
      </c>
      <c r="B72" s="3">
        <v>2053.4483848403202</v>
      </c>
      <c r="C72" t="str">
        <f>IF(ISNA(VLOOKUP(A72,'von Hand markiert'!A:A,1,FALSE)),"","x")</f>
        <v/>
      </c>
      <c r="D72" s="4">
        <f>B72/betwKennzahlen!$B$6</f>
        <v>3.3882603108009962E-3</v>
      </c>
      <c r="E72" s="4">
        <f>SUM(B72:$B$629)/betwKennzahlen!$B$6</f>
        <v>0.16674118752776504</v>
      </c>
      <c r="F72" s="4">
        <f>COUNTA($B$2:B72)/betwKennzahlen!$B$7</f>
        <v>0.11305732484076433</v>
      </c>
    </row>
    <row r="73" spans="1:6" hidden="1" x14ac:dyDescent="0.2">
      <c r="A73" t="s">
        <v>71</v>
      </c>
      <c r="B73" s="3">
        <v>1950.9495156677399</v>
      </c>
      <c r="C73" t="str">
        <f>IF(ISNA(VLOOKUP(A73,'von Hand markiert'!A:A,1,FALSE)),"","x")</f>
        <v/>
      </c>
      <c r="D73" s="4">
        <f>B73/betwKennzahlen!$B$6</f>
        <v>3.2191336588318774E-3</v>
      </c>
      <c r="E73" s="4">
        <f>SUM(B73:$B$629)/betwKennzahlen!$B$6</f>
        <v>0.16335292721696409</v>
      </c>
      <c r="F73" s="4">
        <f>COUNTA($B$2:B73)/betwKennzahlen!$B$7</f>
        <v>0.11464968152866242</v>
      </c>
    </row>
    <row r="74" spans="1:6" x14ac:dyDescent="0.2">
      <c r="A74" t="s">
        <v>72</v>
      </c>
      <c r="B74" s="3">
        <v>1909.8034209477801</v>
      </c>
      <c r="C74" t="str">
        <f>IF(ISNA(VLOOKUP(A74,'von Hand markiert'!A:A,1,FALSE)),"","x")</f>
        <v>x</v>
      </c>
      <c r="D74" s="4">
        <f>B74/betwKennzahlen!$B$6</f>
        <v>3.1512411903806001E-3</v>
      </c>
      <c r="E74" s="4">
        <f>SUM(B74:$B$629)/betwKennzahlen!$B$6</f>
        <v>0.16013379355813223</v>
      </c>
      <c r="F74" s="4">
        <f>COUNTA($B$2:B74)/betwKennzahlen!$B$7</f>
        <v>0.11624203821656051</v>
      </c>
    </row>
    <row r="75" spans="1:6" hidden="1" x14ac:dyDescent="0.2">
      <c r="A75" t="s">
        <v>73</v>
      </c>
      <c r="B75" s="3">
        <v>1816.9229744828001</v>
      </c>
      <c r="C75" t="str">
        <f>IF(ISNA(VLOOKUP(A75,'von Hand markiert'!A:A,1,FALSE)),"","x")</f>
        <v/>
      </c>
      <c r="D75" s="4">
        <f>B75/betwKennzahlen!$B$6</f>
        <v>2.9979852659901556E-3</v>
      </c>
      <c r="E75" s="4">
        <f>SUM(B75:$B$629)/betwKennzahlen!$B$6</f>
        <v>0.15698255236775166</v>
      </c>
      <c r="F75" s="4">
        <f>COUNTA($B$2:B75)/betwKennzahlen!$B$7</f>
        <v>0.1178343949044586</v>
      </c>
    </row>
    <row r="76" spans="1:6" hidden="1" x14ac:dyDescent="0.2">
      <c r="A76" t="s">
        <v>74</v>
      </c>
      <c r="B76" s="3">
        <v>1762.3456447539099</v>
      </c>
      <c r="C76" t="str">
        <f>IF(ISNA(VLOOKUP(A76,'von Hand markiert'!A:A,1,FALSE)),"","x")</f>
        <v/>
      </c>
      <c r="D76" s="4">
        <f>B76/betwKennzahlen!$B$6</f>
        <v>2.9079307988045693E-3</v>
      </c>
      <c r="E76" s="4">
        <f>SUM(B76:$B$629)/betwKennzahlen!$B$6</f>
        <v>0.1539845671017615</v>
      </c>
      <c r="F76" s="4">
        <f>COUNTA($B$2:B76)/betwKennzahlen!$B$7</f>
        <v>0.11942675159235669</v>
      </c>
    </row>
    <row r="77" spans="1:6" hidden="1" x14ac:dyDescent="0.2">
      <c r="A77" t="s">
        <v>75</v>
      </c>
      <c r="B77" s="3">
        <v>1756.7605992108399</v>
      </c>
      <c r="C77" t="str">
        <f>IF(ISNA(VLOOKUP(A77,'von Hand markiert'!A:A,1,FALSE)),"","x")</f>
        <v/>
      </c>
      <c r="D77" s="4">
        <f>B77/betwKennzahlen!$B$6</f>
        <v>2.8987152819757536E-3</v>
      </c>
      <c r="E77" s="4">
        <f>SUM(B77:$B$629)/betwKennzahlen!$B$6</f>
        <v>0.15107663630295695</v>
      </c>
      <c r="F77" s="4">
        <f>COUNTA($B$2:B77)/betwKennzahlen!$B$7</f>
        <v>0.12101910828025478</v>
      </c>
    </row>
    <row r="78" spans="1:6" hidden="1" x14ac:dyDescent="0.2">
      <c r="A78" t="s">
        <v>76</v>
      </c>
      <c r="B78" s="3">
        <v>1752.9744310083699</v>
      </c>
      <c r="C78" t="str">
        <f>IF(ISNA(VLOOKUP(A78,'von Hand markiert'!A:A,1,FALSE)),"","x")</f>
        <v/>
      </c>
      <c r="D78" s="4">
        <f>B78/betwKennzahlen!$B$6</f>
        <v>2.8924679744976828E-3</v>
      </c>
      <c r="E78" s="4">
        <f>SUM(B78:$B$629)/betwKennzahlen!$B$6</f>
        <v>0.14817792102098121</v>
      </c>
      <c r="F78" s="4">
        <f>COUNTA($B$2:B78)/betwKennzahlen!$B$7</f>
        <v>0.12261146496815287</v>
      </c>
    </row>
    <row r="79" spans="1:6" hidden="1" x14ac:dyDescent="0.2">
      <c r="A79" t="s">
        <v>77</v>
      </c>
      <c r="B79" s="3">
        <v>1713.6552213313801</v>
      </c>
      <c r="C79" t="str">
        <f>IF(ISNA(VLOOKUP(A79,'von Hand markiert'!A:A,1,FALSE)),"","x")</f>
        <v/>
      </c>
      <c r="D79" s="4">
        <f>B79/betwKennzahlen!$B$6</f>
        <v>2.8275899290673046E-3</v>
      </c>
      <c r="E79" s="4">
        <f>SUM(B79:$B$629)/betwKennzahlen!$B$6</f>
        <v>0.14528545304648355</v>
      </c>
      <c r="F79" s="4">
        <f>COUNTA($B$2:B79)/betwKennzahlen!$B$7</f>
        <v>0.12420382165605096</v>
      </c>
    </row>
    <row r="80" spans="1:6" hidden="1" x14ac:dyDescent="0.2">
      <c r="A80" t="s">
        <v>78</v>
      </c>
      <c r="B80" s="3">
        <v>1707.41401915444</v>
      </c>
      <c r="C80" t="str">
        <f>IF(ISNA(VLOOKUP(A80,'von Hand markiert'!A:A,1,FALSE)),"","x")</f>
        <v/>
      </c>
      <c r="D80" s="4">
        <f>B80/betwKennzahlen!$B$6</f>
        <v>2.8172917312728391E-3</v>
      </c>
      <c r="E80" s="4">
        <f>SUM(B80:$B$629)/betwKennzahlen!$B$6</f>
        <v>0.14245786311741623</v>
      </c>
      <c r="F80" s="4">
        <f>COUNTA($B$2:B80)/betwKennzahlen!$B$7</f>
        <v>0.12579617834394904</v>
      </c>
    </row>
    <row r="81" spans="1:6" hidden="1" x14ac:dyDescent="0.2">
      <c r="A81" t="s">
        <v>79</v>
      </c>
      <c r="B81" s="3">
        <v>1689.4631102327401</v>
      </c>
      <c r="C81" t="str">
        <f>IF(ISNA(VLOOKUP(A81,'von Hand markiert'!A:A,1,FALSE)),"","x")</f>
        <v/>
      </c>
      <c r="D81" s="4">
        <f>B81/betwKennzahlen!$B$6</f>
        <v>2.7876721154640256E-3</v>
      </c>
      <c r="E81" s="4">
        <f>SUM(B81:$B$629)/betwKennzahlen!$B$6</f>
        <v>0.13964057138614341</v>
      </c>
      <c r="F81" s="4">
        <f>COUNTA($B$2:B81)/betwKennzahlen!$B$7</f>
        <v>0.12738853503184713</v>
      </c>
    </row>
    <row r="82" spans="1:6" hidden="1" x14ac:dyDescent="0.2">
      <c r="A82" t="s">
        <v>80</v>
      </c>
      <c r="B82" s="3">
        <v>1687.62188353397</v>
      </c>
      <c r="C82" t="str">
        <f>IF(ISNA(VLOOKUP(A82,'von Hand markiert'!A:A,1,FALSE)),"","x")</f>
        <v/>
      </c>
      <c r="D82" s="4">
        <f>B82/betwKennzahlen!$B$6</f>
        <v>2.7846340282188403E-3</v>
      </c>
      <c r="E82" s="4">
        <f>SUM(B82:$B$629)/betwKennzahlen!$B$6</f>
        <v>0.1368528992706794</v>
      </c>
      <c r="F82" s="4">
        <f>COUNTA($B$2:B82)/betwKennzahlen!$B$7</f>
        <v>0.12898089171974522</v>
      </c>
    </row>
    <row r="83" spans="1:6" hidden="1" x14ac:dyDescent="0.2">
      <c r="A83" t="s">
        <v>81</v>
      </c>
      <c r="B83" s="3">
        <v>1673.1333826453799</v>
      </c>
      <c r="C83" t="str">
        <f>IF(ISNA(VLOOKUP(A83,'von Hand markiert'!A:A,1,FALSE)),"","x")</f>
        <v/>
      </c>
      <c r="D83" s="4">
        <f>B83/betwKennzahlen!$B$6</f>
        <v>2.760727504496973E-3</v>
      </c>
      <c r="E83" s="4">
        <f>SUM(B83:$B$629)/betwKennzahlen!$B$6</f>
        <v>0.13406826524246054</v>
      </c>
      <c r="F83" s="4">
        <f>COUNTA($B$2:B83)/betwKennzahlen!$B$7</f>
        <v>0.13057324840764331</v>
      </c>
    </row>
    <row r="84" spans="1:6" x14ac:dyDescent="0.2">
      <c r="A84" t="s">
        <v>82</v>
      </c>
      <c r="B84" s="3">
        <v>1669.5256187720699</v>
      </c>
      <c r="C84" t="str">
        <f>IF(ISNA(VLOOKUP(A84,'von Hand markiert'!A:A,1,FALSE)),"","x")</f>
        <v>x</v>
      </c>
      <c r="D84" s="4">
        <f>B84/betwKennzahlen!$B$6</f>
        <v>2.75477457028498E-3</v>
      </c>
      <c r="E84" s="4">
        <f>SUM(B84:$B$629)/betwKennzahlen!$B$6</f>
        <v>0.13130753773796358</v>
      </c>
      <c r="F84" s="4">
        <f>COUNTA($B$2:B84)/betwKennzahlen!$B$7</f>
        <v>0.1321656050955414</v>
      </c>
    </row>
    <row r="85" spans="1:6" hidden="1" x14ac:dyDescent="0.2">
      <c r="A85" t="s">
        <v>83</v>
      </c>
      <c r="B85" s="3">
        <v>1638.04346923652</v>
      </c>
      <c r="C85" t="str">
        <f>IF(ISNA(VLOOKUP(A85,'von Hand markiert'!A:A,1,FALSE)),"","x")</f>
        <v/>
      </c>
      <c r="D85" s="4">
        <f>B85/betwKennzahlen!$B$6</f>
        <v>2.7028279430614762E-3</v>
      </c>
      <c r="E85" s="4">
        <f>SUM(B85:$B$629)/betwKennzahlen!$B$6</f>
        <v>0.12855276316767861</v>
      </c>
      <c r="F85" s="4">
        <f>COUNTA($B$2:B85)/betwKennzahlen!$B$7</f>
        <v>0.13375796178343949</v>
      </c>
    </row>
    <row r="86" spans="1:6" hidden="1" x14ac:dyDescent="0.2">
      <c r="A86" t="s">
        <v>84</v>
      </c>
      <c r="B86" s="3">
        <v>1610.5512230711299</v>
      </c>
      <c r="C86" t="str">
        <f>IF(ISNA(VLOOKUP(A86,'von Hand markiert'!A:A,1,FALSE)),"","x")</f>
        <v/>
      </c>
      <c r="D86" s="4">
        <f>B86/betwKennzahlen!$B$6</f>
        <v>2.6574647933350682E-3</v>
      </c>
      <c r="E86" s="4">
        <f>SUM(B86:$B$629)/betwKennzahlen!$B$6</f>
        <v>0.12584993522461713</v>
      </c>
      <c r="F86" s="4">
        <f>COUNTA($B$2:B86)/betwKennzahlen!$B$7</f>
        <v>0.13535031847133758</v>
      </c>
    </row>
    <row r="87" spans="1:6" hidden="1" x14ac:dyDescent="0.2">
      <c r="A87" t="s">
        <v>85</v>
      </c>
      <c r="B87" s="3">
        <v>1582.64349887343</v>
      </c>
      <c r="C87" t="str">
        <f>IF(ISNA(VLOOKUP(A87,'von Hand markiert'!A:A,1,FALSE)),"","x")</f>
        <v/>
      </c>
      <c r="D87" s="4">
        <f>B87/betwKennzahlen!$B$6</f>
        <v>2.6114160905958464E-3</v>
      </c>
      <c r="E87" s="4">
        <f>SUM(B87:$B$629)/betwKennzahlen!$B$6</f>
        <v>0.12319247043128208</v>
      </c>
      <c r="F87" s="4">
        <f>COUNTA($B$2:B87)/betwKennzahlen!$B$7</f>
        <v>0.13694267515923567</v>
      </c>
    </row>
    <row r="88" spans="1:6" hidden="1" x14ac:dyDescent="0.2">
      <c r="A88" t="s">
        <v>86</v>
      </c>
      <c r="B88" s="3">
        <v>1574.3658482416599</v>
      </c>
      <c r="C88" t="str">
        <f>IF(ISNA(VLOOKUP(A88,'von Hand markiert'!A:A,1,FALSE)),"","x")</f>
        <v/>
      </c>
      <c r="D88" s="4">
        <f>B88/betwKennzahlen!$B$6</f>
        <v>2.5977576829585469E-3</v>
      </c>
      <c r="E88" s="4">
        <f>SUM(B88:$B$629)/betwKennzahlen!$B$6</f>
        <v>0.12058105434068624</v>
      </c>
      <c r="F88" s="4">
        <f>COUNTA($B$2:B88)/betwKennzahlen!$B$7</f>
        <v>0.13853503184713375</v>
      </c>
    </row>
    <row r="89" spans="1:6" hidden="1" x14ac:dyDescent="0.2">
      <c r="A89" t="s">
        <v>87</v>
      </c>
      <c r="B89" s="3">
        <v>1550.0046246799</v>
      </c>
      <c r="C89" t="str">
        <f>IF(ISNA(VLOOKUP(A89,'von Hand markiert'!A:A,1,FALSE)),"","x")</f>
        <v/>
      </c>
      <c r="D89" s="4">
        <f>B89/betwKennzahlen!$B$6</f>
        <v>2.5575608279870595E-3</v>
      </c>
      <c r="E89" s="4">
        <f>SUM(B89:$B$629)/betwKennzahlen!$B$6</f>
        <v>0.11798329665772771</v>
      </c>
      <c r="F89" s="4">
        <f>COUNTA($B$2:B89)/betwKennzahlen!$B$7</f>
        <v>0.14012738853503184</v>
      </c>
    </row>
    <row r="90" spans="1:6" hidden="1" x14ac:dyDescent="0.2">
      <c r="A90" t="s">
        <v>88</v>
      </c>
      <c r="B90" s="3">
        <v>1464.8662772436801</v>
      </c>
      <c r="C90" t="str">
        <f>IF(ISNA(VLOOKUP(A90,'von Hand markiert'!A:A,1,FALSE)),"","x")</f>
        <v/>
      </c>
      <c r="D90" s="4">
        <f>B90/betwKennzahlen!$B$6</f>
        <v>2.4170796327084346E-3</v>
      </c>
      <c r="E90" s="4">
        <f>SUM(B90:$B$629)/betwKennzahlen!$B$6</f>
        <v>0.11542573582974067</v>
      </c>
      <c r="F90" s="4">
        <f>COUNTA($B$2:B90)/betwKennzahlen!$B$7</f>
        <v>0.14171974522292993</v>
      </c>
    </row>
    <row r="91" spans="1:6" hidden="1" x14ac:dyDescent="0.2">
      <c r="A91" t="s">
        <v>89</v>
      </c>
      <c r="B91" s="3">
        <v>1455.8345119523799</v>
      </c>
      <c r="C91" t="str">
        <f>IF(ISNA(VLOOKUP(A91,'von Hand markiert'!A:A,1,FALSE)),"","x")</f>
        <v/>
      </c>
      <c r="D91" s="4">
        <f>B91/betwKennzahlen!$B$6</f>
        <v>2.4021769100011571E-3</v>
      </c>
      <c r="E91" s="4">
        <f>SUM(B91:$B$629)/betwKennzahlen!$B$6</f>
        <v>0.11300865619703221</v>
      </c>
      <c r="F91" s="4">
        <f>COUNTA($B$2:B91)/betwKennzahlen!$B$7</f>
        <v>0.14331210191082802</v>
      </c>
    </row>
    <row r="92" spans="1:6" hidden="1" x14ac:dyDescent="0.2">
      <c r="A92" t="s">
        <v>90</v>
      </c>
      <c r="B92" s="3">
        <v>1335.9966292568599</v>
      </c>
      <c r="C92" t="str">
        <f>IF(ISNA(VLOOKUP(A92,'von Hand markiert'!A:A,1,FALSE)),"","x")</f>
        <v/>
      </c>
      <c r="D92" s="4">
        <f>B92/betwKennzahlen!$B$6</f>
        <v>2.204440290631866E-3</v>
      </c>
      <c r="E92" s="4">
        <f>SUM(B92:$B$629)/betwKennzahlen!$B$6</f>
        <v>0.11060647928703111</v>
      </c>
      <c r="F92" s="4">
        <f>COUNTA($B$2:B92)/betwKennzahlen!$B$7</f>
        <v>0.14490445859872611</v>
      </c>
    </row>
    <row r="93" spans="1:6" hidden="1" x14ac:dyDescent="0.2">
      <c r="A93" t="s">
        <v>91</v>
      </c>
      <c r="B93" s="3">
        <v>1301.32804357339</v>
      </c>
      <c r="C93" t="str">
        <f>IF(ISNA(VLOOKUP(A93,'von Hand markiert'!A:A,1,FALSE)),"","x")</f>
        <v/>
      </c>
      <c r="D93" s="4">
        <f>B93/betwKennzahlen!$B$6</f>
        <v>2.1472359344035311E-3</v>
      </c>
      <c r="E93" s="4">
        <f>SUM(B93:$B$629)/betwKennzahlen!$B$6</f>
        <v>0.10840203899639929</v>
      </c>
      <c r="F93" s="4">
        <f>COUNTA($B$2:B93)/betwKennzahlen!$B$7</f>
        <v>0.1464968152866242</v>
      </c>
    </row>
    <row r="94" spans="1:6" hidden="1" x14ac:dyDescent="0.2">
      <c r="A94" t="s">
        <v>92</v>
      </c>
      <c r="B94" s="3">
        <v>1273.0509770906699</v>
      </c>
      <c r="C94" t="str">
        <f>IF(ISNA(VLOOKUP(A94,'von Hand markiert'!A:A,1,FALSE)),"","x")</f>
        <v/>
      </c>
      <c r="D94" s="4">
        <f>B94/betwKennzahlen!$B$6</f>
        <v>2.100577804217935E-3</v>
      </c>
      <c r="E94" s="4">
        <f>SUM(B94:$B$629)/betwKennzahlen!$B$6</f>
        <v>0.10625480306199585</v>
      </c>
      <c r="F94" s="4">
        <f>COUNTA($B$2:B94)/betwKennzahlen!$B$7</f>
        <v>0.14808917197452229</v>
      </c>
    </row>
    <row r="95" spans="1:6" x14ac:dyDescent="0.2">
      <c r="A95" t="s">
        <v>93</v>
      </c>
      <c r="B95" s="3">
        <v>1255.5936681012499</v>
      </c>
      <c r="C95" t="str">
        <f>IF(ISNA(VLOOKUP(A95,'von Hand markiert'!A:A,1,FALSE)),"","x")</f>
        <v>x</v>
      </c>
      <c r="D95" s="4">
        <f>B95/betwKennzahlen!$B$6</f>
        <v>2.0717726452380851E-3</v>
      </c>
      <c r="E95" s="4">
        <f>SUM(B95:$B$629)/betwKennzahlen!$B$6</f>
        <v>0.10415422525777793</v>
      </c>
      <c r="F95" s="4">
        <f>COUNTA($B$2:B95)/betwKennzahlen!$B$7</f>
        <v>0.14968152866242038</v>
      </c>
    </row>
    <row r="96" spans="1:6" hidden="1" x14ac:dyDescent="0.2">
      <c r="A96" t="s">
        <v>94</v>
      </c>
      <c r="B96" s="3">
        <v>1163.3111728959</v>
      </c>
      <c r="C96" t="str">
        <f>IF(ISNA(VLOOKUP(A96,'von Hand markiert'!A:A,1,FALSE)),"","x")</f>
        <v/>
      </c>
      <c r="D96" s="4">
        <f>B96/betwKennzahlen!$B$6</f>
        <v>1.9195033609481446E-3</v>
      </c>
      <c r="E96" s="4">
        <f>SUM(B96:$B$629)/betwKennzahlen!$B$6</f>
        <v>0.10208245261253983</v>
      </c>
      <c r="F96" s="4">
        <f>COUNTA($B$2:B96)/betwKennzahlen!$B$7</f>
        <v>0.15127388535031847</v>
      </c>
    </row>
    <row r="97" spans="1:6" hidden="1" x14ac:dyDescent="0.2">
      <c r="A97" t="s">
        <v>95</v>
      </c>
      <c r="B97" s="3">
        <v>1133.1631388968499</v>
      </c>
      <c r="C97" t="str">
        <f>IF(ISNA(VLOOKUP(A97,'von Hand markiert'!A:A,1,FALSE)),"","x")</f>
        <v/>
      </c>
      <c r="D97" s="4">
        <f>B97/betwKennzahlen!$B$6</f>
        <v>1.8697580701476631E-3</v>
      </c>
      <c r="E97" s="4">
        <f>SUM(B97:$B$629)/betwKennzahlen!$B$6</f>
        <v>0.10016294925159171</v>
      </c>
      <c r="F97" s="4">
        <f>COUNTA($B$2:B97)/betwKennzahlen!$B$7</f>
        <v>0.15286624203821655</v>
      </c>
    </row>
    <row r="98" spans="1:6" hidden="1" x14ac:dyDescent="0.2">
      <c r="A98" t="s">
        <v>96</v>
      </c>
      <c r="B98" s="3">
        <v>1120.79698236022</v>
      </c>
      <c r="C98" t="str">
        <f>IF(ISNA(VLOOKUP(A98,'von Hand markiert'!A:A,1,FALSE)),"","x")</f>
        <v/>
      </c>
      <c r="D98" s="4">
        <f>B98/betwKennzahlen!$B$6</f>
        <v>1.8493534874469036E-3</v>
      </c>
      <c r="E98" s="4">
        <f>SUM(B98:$B$629)/betwKennzahlen!$B$6</f>
        <v>9.8293191181444028E-2</v>
      </c>
      <c r="F98" s="4">
        <f>COUNTA($B$2:B98)/betwKennzahlen!$B$7</f>
        <v>0.15445859872611464</v>
      </c>
    </row>
    <row r="99" spans="1:6" hidden="1" x14ac:dyDescent="0.2">
      <c r="A99" t="s">
        <v>97</v>
      </c>
      <c r="B99" s="3">
        <v>1110.15104599398</v>
      </c>
      <c r="C99" t="str">
        <f>IF(ISNA(VLOOKUP(A99,'von Hand markiert'!A:A,1,FALSE)),"","x")</f>
        <v/>
      </c>
      <c r="D99" s="4">
        <f>B99/betwKennzahlen!$B$6</f>
        <v>1.8317873270664716E-3</v>
      </c>
      <c r="E99" s="4">
        <f>SUM(B99:$B$629)/betwKennzahlen!$B$6</f>
        <v>9.6443837693997114E-2</v>
      </c>
      <c r="F99" s="4">
        <f>COUNTA($B$2:B99)/betwKennzahlen!$B$7</f>
        <v>0.15605095541401273</v>
      </c>
    </row>
    <row r="100" spans="1:6" hidden="1" x14ac:dyDescent="0.2">
      <c r="A100" t="s">
        <v>98</v>
      </c>
      <c r="B100" s="3">
        <v>1090.2242291886701</v>
      </c>
      <c r="C100" t="str">
        <f>IF(ISNA(VLOOKUP(A100,'von Hand markiert'!A:A,1,FALSE)),"","x")</f>
        <v/>
      </c>
      <c r="D100" s="4">
        <f>B100/betwKennzahlen!$B$6</f>
        <v>1.7989073954351323E-3</v>
      </c>
      <c r="E100" s="4">
        <f>SUM(B100:$B$629)/betwKennzahlen!$B$6</f>
        <v>9.4612050366930642E-2</v>
      </c>
      <c r="F100" s="4">
        <f>COUNTA($B$2:B100)/betwKennzahlen!$B$7</f>
        <v>0.15764331210191082</v>
      </c>
    </row>
    <row r="101" spans="1:6" hidden="1" x14ac:dyDescent="0.2">
      <c r="A101" t="s">
        <v>99</v>
      </c>
      <c r="B101" s="3">
        <v>1053.4796966976401</v>
      </c>
      <c r="C101" t="str">
        <f>IF(ISNA(VLOOKUP(A101,'von Hand markiert'!A:A,1,FALSE)),"","x")</f>
        <v/>
      </c>
      <c r="D101" s="4">
        <f>B101/betwKennzahlen!$B$6</f>
        <v>1.7382776557263468E-3</v>
      </c>
      <c r="E101" s="4">
        <f>SUM(B101:$B$629)/betwKennzahlen!$B$6</f>
        <v>9.2813142971495496E-2</v>
      </c>
      <c r="F101" s="4">
        <f>COUNTA($B$2:B101)/betwKennzahlen!$B$7</f>
        <v>0.15923566878980891</v>
      </c>
    </row>
    <row r="102" spans="1:6" hidden="1" x14ac:dyDescent="0.2">
      <c r="A102" t="s">
        <v>100</v>
      </c>
      <c r="B102" s="3">
        <v>1039.83059923982</v>
      </c>
      <c r="C102" t="str">
        <f>IF(ISNA(VLOOKUP(A102,'von Hand markiert'!A:A,1,FALSE)),"","x")</f>
        <v/>
      </c>
      <c r="D102" s="4">
        <f>B102/betwKennzahlen!$B$6</f>
        <v>1.7157561764741753E-3</v>
      </c>
      <c r="E102" s="4">
        <f>SUM(B102:$B$629)/betwKennzahlen!$B$6</f>
        <v>9.1074865315769152E-2</v>
      </c>
      <c r="F102" s="4">
        <f>COUNTA($B$2:B102)/betwKennzahlen!$B$7</f>
        <v>0.160828025477707</v>
      </c>
    </row>
    <row r="103" spans="1:6" hidden="1" x14ac:dyDescent="0.2">
      <c r="A103" t="s">
        <v>101</v>
      </c>
      <c r="B103" s="3">
        <v>1026.8557437340301</v>
      </c>
      <c r="C103" t="str">
        <f>IF(ISNA(VLOOKUP(A103,'von Hand markiert'!A:A,1,FALSE)),"","x")</f>
        <v/>
      </c>
      <c r="D103" s="4">
        <f>B103/betwKennzahlen!$B$6</f>
        <v>1.6943472195833185E-3</v>
      </c>
      <c r="E103" s="4">
        <f>SUM(B103:$B$629)/betwKennzahlen!$B$6</f>
        <v>8.9359109139294984E-2</v>
      </c>
      <c r="F103" s="4">
        <f>COUNTA($B$2:B103)/betwKennzahlen!$B$7</f>
        <v>0.16242038216560509</v>
      </c>
    </row>
    <row r="104" spans="1:6" x14ac:dyDescent="0.2">
      <c r="A104" t="s">
        <v>102</v>
      </c>
      <c r="B104" s="3">
        <v>1020.14406113012</v>
      </c>
      <c r="C104" t="str">
        <f>IF(ISNA(VLOOKUP(A104,'von Hand markiert'!A:A,1,FALSE)),"","x")</f>
        <v>x</v>
      </c>
      <c r="D104" s="4">
        <f>B104/betwKennzahlen!$B$6</f>
        <v>1.6832727129371288E-3</v>
      </c>
      <c r="E104" s="4">
        <f>SUM(B104:$B$629)/betwKennzahlen!$B$6</f>
        <v>8.7664761919711662E-2</v>
      </c>
      <c r="F104" s="4">
        <f>COUNTA($B$2:B104)/betwKennzahlen!$B$7</f>
        <v>0.16401273885350318</v>
      </c>
    </row>
    <row r="105" spans="1:6" x14ac:dyDescent="0.2">
      <c r="A105" t="s">
        <v>103</v>
      </c>
      <c r="B105" s="3">
        <v>990.81739389212805</v>
      </c>
      <c r="C105" t="str">
        <f>IF(ISNA(VLOOKUP(A105,'von Hand markiert'!A:A,1,FALSE)),"","x")</f>
        <v>x</v>
      </c>
      <c r="D105" s="4">
        <f>B105/betwKennzahlen!$B$6</f>
        <v>1.6348827054822868E-3</v>
      </c>
      <c r="E105" s="4">
        <f>SUM(B105:$B$629)/betwKennzahlen!$B$6</f>
        <v>8.5981489206774536E-2</v>
      </c>
      <c r="F105" s="4">
        <f>COUNTA($B$2:B105)/betwKennzahlen!$B$7</f>
        <v>0.16560509554140126</v>
      </c>
    </row>
    <row r="106" spans="1:6" hidden="1" x14ac:dyDescent="0.2">
      <c r="A106" t="s">
        <v>104</v>
      </c>
      <c r="B106" s="3">
        <v>976.97775639485803</v>
      </c>
      <c r="C106" t="str">
        <f>IF(ISNA(VLOOKUP(A106,'von Hand markiert'!A:A,1,FALSE)),"","x")</f>
        <v/>
      </c>
      <c r="D106" s="4">
        <f>B106/betwKennzahlen!$B$6</f>
        <v>1.6120468286255527E-3</v>
      </c>
      <c r="E106" s="4">
        <f>SUM(B106:$B$629)/betwKennzahlen!$B$6</f>
        <v>8.4346606501292248E-2</v>
      </c>
      <c r="F106" s="4">
        <f>COUNTA($B$2:B106)/betwKennzahlen!$B$7</f>
        <v>0.16719745222929935</v>
      </c>
    </row>
    <row r="107" spans="1:6" x14ac:dyDescent="0.2">
      <c r="A107" t="s">
        <v>105</v>
      </c>
      <c r="B107" s="3">
        <v>942.797052010794</v>
      </c>
      <c r="C107" t="str">
        <f>IF(ISNA(VLOOKUP(A107,'von Hand markiert'!A:A,1,FALSE)),"","x")</f>
        <v>x</v>
      </c>
      <c r="D107" s="4">
        <f>B107/betwKennzahlen!$B$6</f>
        <v>1.5556474932856719E-3</v>
      </c>
      <c r="E107" s="4">
        <f>SUM(B107:$B$629)/betwKennzahlen!$B$6</f>
        <v>8.2734559672666699E-2</v>
      </c>
      <c r="F107" s="4">
        <f>COUNTA($B$2:B107)/betwKennzahlen!$B$7</f>
        <v>0.16878980891719744</v>
      </c>
    </row>
    <row r="108" spans="1:6" s="10" customFormat="1" x14ac:dyDescent="0.2">
      <c r="A108" s="10" t="s">
        <v>106</v>
      </c>
      <c r="B108" s="11">
        <v>939.12518468249095</v>
      </c>
      <c r="C108" s="10" t="str">
        <f>IF(ISNA(VLOOKUP(A108,'von Hand markiert'!A:A,1,FALSE)),"","x")</f>
        <v>x</v>
      </c>
      <c r="D108" s="12">
        <f>B108/betwKennzahlen!$B$6</f>
        <v>1.549588786172864E-3</v>
      </c>
      <c r="E108" s="12">
        <f>SUM(B108:$B$629)/betwKennzahlen!$B$6</f>
        <v>8.117891217938103E-2</v>
      </c>
      <c r="F108" s="12">
        <f>COUNTA($B$2:B108)/betwKennzahlen!$B$7</f>
        <v>0.17038216560509553</v>
      </c>
    </row>
    <row r="109" spans="1:6" hidden="1" x14ac:dyDescent="0.2">
      <c r="A109" t="s">
        <v>107</v>
      </c>
      <c r="B109" s="3">
        <v>910.83947486129102</v>
      </c>
      <c r="C109" t="str">
        <f>IF(ISNA(VLOOKUP(A109,'von Hand markiert'!A:A,1,FALSE)),"","x")</f>
        <v/>
      </c>
      <c r="D109" s="4">
        <f>B109/betwKennzahlen!$B$6</f>
        <v>1.5029163941821307E-3</v>
      </c>
      <c r="E109" s="4">
        <f>SUM(B109:$B$629)/betwKennzahlen!$B$6</f>
        <v>7.9629323393208162E-2</v>
      </c>
      <c r="F109" s="4">
        <f>COUNTA($B$2:B109)/betwKennzahlen!$B$7</f>
        <v>0.17197452229299362</v>
      </c>
    </row>
    <row r="110" spans="1:6" hidden="1" x14ac:dyDescent="0.2">
      <c r="A110" t="s">
        <v>108</v>
      </c>
      <c r="B110" s="3">
        <v>899.87236883201399</v>
      </c>
      <c r="C110" t="str">
        <f>IF(ISNA(VLOOKUP(A110,'von Hand markiert'!A:A,1,FALSE)),"","x")</f>
        <v/>
      </c>
      <c r="D110" s="4">
        <f>B110/betwKennzahlen!$B$6</f>
        <v>1.4848202928349156E-3</v>
      </c>
      <c r="E110" s="4">
        <f>SUM(B110:$B$629)/betwKennzahlen!$B$6</f>
        <v>7.8126406999026038E-2</v>
      </c>
      <c r="F110" s="4">
        <f>COUNTA($B$2:B110)/betwKennzahlen!$B$7</f>
        <v>0.17356687898089171</v>
      </c>
    </row>
    <row r="111" spans="1:6" hidden="1" x14ac:dyDescent="0.2">
      <c r="A111" t="s">
        <v>109</v>
      </c>
      <c r="B111" s="3">
        <v>897.04851551224795</v>
      </c>
      <c r="C111" t="str">
        <f>IF(ISNA(VLOOKUP(A111,'von Hand markiert'!A:A,1,FALSE)),"","x")</f>
        <v/>
      </c>
      <c r="D111" s="4">
        <f>B111/betwKennzahlen!$B$6</f>
        <v>1.4801608379406397E-3</v>
      </c>
      <c r="E111" s="4">
        <f>SUM(B111:$B$629)/betwKennzahlen!$B$6</f>
        <v>7.6641586706191131E-2</v>
      </c>
      <c r="F111" s="4">
        <f>COUNTA($B$2:B111)/betwKennzahlen!$B$7</f>
        <v>0.1751592356687898</v>
      </c>
    </row>
    <row r="112" spans="1:6" hidden="1" x14ac:dyDescent="0.2">
      <c r="A112" t="s">
        <v>110</v>
      </c>
      <c r="B112" s="3">
        <v>882.66308769431805</v>
      </c>
      <c r="C112" t="str">
        <f>IF(ISNA(VLOOKUP(A112,'von Hand markiert'!A:A,1,FALSE)),"","x")</f>
        <v/>
      </c>
      <c r="D112" s="4">
        <f>B112/betwKennzahlen!$B$6</f>
        <v>1.4564243883229033E-3</v>
      </c>
      <c r="E112" s="4">
        <f>SUM(B112:$B$629)/betwKennzahlen!$B$6</f>
        <v>7.5161425868250475E-2</v>
      </c>
      <c r="F112" s="4">
        <f>COUNTA($B$2:B112)/betwKennzahlen!$B$7</f>
        <v>0.17675159235668789</v>
      </c>
    </row>
    <row r="113" spans="1:6" hidden="1" x14ac:dyDescent="0.2">
      <c r="A113" t="s">
        <v>111</v>
      </c>
      <c r="B113" s="3">
        <v>866.27115636729002</v>
      </c>
      <c r="C113" t="str">
        <f>IF(ISNA(VLOOKUP(A113,'von Hand markiert'!A:A,1,FALSE)),"","x")</f>
        <v/>
      </c>
      <c r="D113" s="4">
        <f>B113/betwKennzahlen!$B$6</f>
        <v>1.4293771390505221E-3</v>
      </c>
      <c r="E113" s="4">
        <f>SUM(B113:$B$629)/betwKennzahlen!$B$6</f>
        <v>7.3705001479927548E-2</v>
      </c>
      <c r="F113" s="4">
        <f>COUNTA($B$2:B113)/betwKennzahlen!$B$7</f>
        <v>0.17834394904458598</v>
      </c>
    </row>
    <row r="114" spans="1:6" hidden="1" x14ac:dyDescent="0.2">
      <c r="A114" t="s">
        <v>112</v>
      </c>
      <c r="B114" s="3">
        <v>856.26327641897603</v>
      </c>
      <c r="C114" t="str">
        <f>IF(ISNA(VLOOKUP(A114,'von Hand markiert'!A:A,1,FALSE)),"","x")</f>
        <v/>
      </c>
      <c r="D114" s="4">
        <f>B114/betwKennzahlen!$B$6</f>
        <v>1.41286379365822E-3</v>
      </c>
      <c r="E114" s="4">
        <f>SUM(B114:$B$629)/betwKennzahlen!$B$6</f>
        <v>7.2275624340877032E-2</v>
      </c>
      <c r="F114" s="4">
        <f>COUNTA($B$2:B114)/betwKennzahlen!$B$7</f>
        <v>0.17993630573248406</v>
      </c>
    </row>
    <row r="115" spans="1:6" hidden="1" x14ac:dyDescent="0.2">
      <c r="A115" t="s">
        <v>113</v>
      </c>
      <c r="B115" s="3">
        <v>849.20653246315305</v>
      </c>
      <c r="C115" t="str">
        <f>IF(ISNA(VLOOKUP(A115,'von Hand markiert'!A:A,1,FALSE)),"","x")</f>
        <v/>
      </c>
      <c r="D115" s="4">
        <f>B115/betwKennzahlen!$B$6</f>
        <v>1.4012199239386218E-3</v>
      </c>
      <c r="E115" s="4">
        <f>SUM(B115:$B$629)/betwKennzahlen!$B$6</f>
        <v>7.0862760547218795E-2</v>
      </c>
      <c r="F115" s="4">
        <f>COUNTA($B$2:B115)/betwKennzahlen!$B$7</f>
        <v>0.18152866242038215</v>
      </c>
    </row>
    <row r="116" spans="1:6" hidden="1" x14ac:dyDescent="0.2">
      <c r="A116" t="s">
        <v>114</v>
      </c>
      <c r="B116" s="3">
        <v>825.20625575195595</v>
      </c>
      <c r="C116" t="str">
        <f>IF(ISNA(VLOOKUP(A116,'von Hand markiert'!A:A,1,FALSE)),"","x")</f>
        <v/>
      </c>
      <c r="D116" s="4">
        <f>B116/betwKennzahlen!$B$6</f>
        <v>1.3616186436585167E-3</v>
      </c>
      <c r="E116" s="4">
        <f>SUM(B116:$B$629)/betwKennzahlen!$B$6</f>
        <v>6.9461540623280152E-2</v>
      </c>
      <c r="F116" s="4">
        <f>COUNTA($B$2:B116)/betwKennzahlen!$B$7</f>
        <v>0.18312101910828024</v>
      </c>
    </row>
    <row r="117" spans="1:6" hidden="1" x14ac:dyDescent="0.2">
      <c r="A117" t="s">
        <v>115</v>
      </c>
      <c r="B117" s="3">
        <v>806.42811065201101</v>
      </c>
      <c r="C117" t="str">
        <f>IF(ISNA(VLOOKUP(A117,'von Hand markiert'!A:A,1,FALSE)),"","x")</f>
        <v/>
      </c>
      <c r="D117" s="4">
        <f>B117/betwKennzahlen!$B$6</f>
        <v>1.3306340597642626E-3</v>
      </c>
      <c r="E117" s="4">
        <f>SUM(B117:$B$629)/betwKennzahlen!$B$6</f>
        <v>6.8099921979621655E-2</v>
      </c>
      <c r="F117" s="4">
        <f>COUNTA($B$2:B117)/betwKennzahlen!$B$7</f>
        <v>0.18471337579617833</v>
      </c>
    </row>
    <row r="118" spans="1:6" hidden="1" x14ac:dyDescent="0.2">
      <c r="A118" t="s">
        <v>116</v>
      </c>
      <c r="B118" s="3">
        <v>799.473305859829</v>
      </c>
      <c r="C118" t="str">
        <f>IF(ISNA(VLOOKUP(A118,'von Hand markiert'!A:A,1,FALSE)),"","x")</f>
        <v/>
      </c>
      <c r="D118" s="4">
        <f>B118/betwKennzahlen!$B$6</f>
        <v>1.3191583931632968E-3</v>
      </c>
      <c r="E118" s="4">
        <f>SUM(B118:$B$629)/betwKennzahlen!$B$6</f>
        <v>6.6769287919857409E-2</v>
      </c>
      <c r="F118" s="4">
        <f>COUNTA($B$2:B118)/betwKennzahlen!$B$7</f>
        <v>0.18630573248407642</v>
      </c>
    </row>
    <row r="119" spans="1:6" hidden="1" x14ac:dyDescent="0.2">
      <c r="A119" t="s">
        <v>117</v>
      </c>
      <c r="B119" s="3">
        <v>768.99366853933896</v>
      </c>
      <c r="C119" t="str">
        <f>IF(ISNA(VLOOKUP(A119,'von Hand markiert'!A:A,1,FALSE)),"","x")</f>
        <v/>
      </c>
      <c r="D119" s="4">
        <f>B119/betwKennzahlen!$B$6</f>
        <v>1.2688659455015769E-3</v>
      </c>
      <c r="E119" s="4">
        <f>SUM(B119:$B$629)/betwKennzahlen!$B$6</f>
        <v>6.5450129526694101E-2</v>
      </c>
      <c r="F119" s="4">
        <f>COUNTA($B$2:B119)/betwKennzahlen!$B$7</f>
        <v>0.18789808917197454</v>
      </c>
    </row>
    <row r="120" spans="1:6" hidden="1" x14ac:dyDescent="0.2">
      <c r="A120" t="s">
        <v>118</v>
      </c>
      <c r="B120" s="3">
        <v>766.23714094030004</v>
      </c>
      <c r="C120" t="str">
        <f>IF(ISNA(VLOOKUP(A120,'von Hand markiert'!A:A,1,FALSE)),"","x")</f>
        <v/>
      </c>
      <c r="D120" s="4">
        <f>B120/betwKennzahlen!$B$6</f>
        <v>1.2643175803571678E-3</v>
      </c>
      <c r="E120" s="4">
        <f>SUM(B120:$B$629)/betwKennzahlen!$B$6</f>
        <v>6.4181263581192499E-2</v>
      </c>
      <c r="F120" s="4">
        <f>COUNTA($B$2:B120)/betwKennzahlen!$B$7</f>
        <v>0.18949044585987262</v>
      </c>
    </row>
    <row r="121" spans="1:6" hidden="1" x14ac:dyDescent="0.2">
      <c r="A121" t="s">
        <v>119</v>
      </c>
      <c r="B121" s="3">
        <v>765.82969546895697</v>
      </c>
      <c r="C121" t="str">
        <f>IF(ISNA(VLOOKUP(A121,'von Hand markiert'!A:A,1,FALSE)),"","x")</f>
        <v/>
      </c>
      <c r="D121" s="4">
        <f>B121/betwKennzahlen!$B$6</f>
        <v>1.2636452813456322E-3</v>
      </c>
      <c r="E121" s="4">
        <f>SUM(B121:$B$629)/betwKennzahlen!$B$6</f>
        <v>6.2916946000835333E-2</v>
      </c>
      <c r="F121" s="4">
        <f>COUNTA($B$2:B121)/betwKennzahlen!$B$7</f>
        <v>0.19108280254777071</v>
      </c>
    </row>
    <row r="122" spans="1:6" hidden="1" x14ac:dyDescent="0.2">
      <c r="A122" t="s">
        <v>120</v>
      </c>
      <c r="B122" s="3">
        <v>753.55989352364395</v>
      </c>
      <c r="C122" t="str">
        <f>IF(ISNA(VLOOKUP(A122,'von Hand markiert'!A:A,1,FALSE)),"","x")</f>
        <v/>
      </c>
      <c r="D122" s="4">
        <f>B122/betwKennzahlen!$B$6</f>
        <v>1.243399687027504E-3</v>
      </c>
      <c r="E122" s="4">
        <f>SUM(B122:$B$629)/betwKennzahlen!$B$6</f>
        <v>6.1653300719489691E-2</v>
      </c>
      <c r="F122" s="4">
        <f>COUNTA($B$2:B122)/betwKennzahlen!$B$7</f>
        <v>0.1926751592356688</v>
      </c>
    </row>
    <row r="123" spans="1:6" hidden="1" x14ac:dyDescent="0.2">
      <c r="A123" t="s">
        <v>121</v>
      </c>
      <c r="B123" s="3">
        <v>736.27966860860897</v>
      </c>
      <c r="C123" t="str">
        <f>IF(ISNA(VLOOKUP(A123,'von Hand markiert'!A:A,1,FALSE)),"","x")</f>
        <v/>
      </c>
      <c r="D123" s="4">
        <f>B123/betwKennzahlen!$B$6</f>
        <v>1.2148867228480413E-3</v>
      </c>
      <c r="E123" s="4">
        <f>SUM(B123:$B$629)/betwKennzahlen!$B$6</f>
        <v>6.0409901032462229E-2</v>
      </c>
      <c r="F123" s="4">
        <f>COUNTA($B$2:B123)/betwKennzahlen!$B$7</f>
        <v>0.19426751592356689</v>
      </c>
    </row>
    <row r="124" spans="1:6" hidden="1" x14ac:dyDescent="0.2">
      <c r="A124" t="s">
        <v>122</v>
      </c>
      <c r="B124" s="3">
        <v>719.39740089152303</v>
      </c>
      <c r="C124" t="str">
        <f>IF(ISNA(VLOOKUP(A124,'von Hand markiert'!A:A,1,FALSE)),"","x")</f>
        <v/>
      </c>
      <c r="D124" s="4">
        <f>B124/betwKennzahlen!$B$6</f>
        <v>1.1870304017033695E-3</v>
      </c>
      <c r="E124" s="4">
        <f>SUM(B124:$B$629)/betwKennzahlen!$B$6</f>
        <v>5.9195014309614179E-2</v>
      </c>
      <c r="F124" s="4">
        <f>COUNTA($B$2:B124)/betwKennzahlen!$B$7</f>
        <v>0.19585987261146498</v>
      </c>
    </row>
    <row r="125" spans="1:6" hidden="1" x14ac:dyDescent="0.2">
      <c r="A125" t="s">
        <v>123</v>
      </c>
      <c r="B125" s="3">
        <v>718.97555228839894</v>
      </c>
      <c r="C125" t="str">
        <f>IF(ISNA(VLOOKUP(A125,'von Hand markiert'!A:A,1,FALSE)),"","x")</f>
        <v/>
      </c>
      <c r="D125" s="4">
        <f>B125/betwKennzahlen!$B$6</f>
        <v>1.1863343370300697E-3</v>
      </c>
      <c r="E125" s="4">
        <f>SUM(B125:$B$629)/betwKennzahlen!$B$6</f>
        <v>5.8007983907910794E-2</v>
      </c>
      <c r="F125" s="4">
        <f>COUNTA($B$2:B125)/betwKennzahlen!$B$7</f>
        <v>0.19745222929936307</v>
      </c>
    </row>
    <row r="126" spans="1:6" hidden="1" x14ac:dyDescent="0.2">
      <c r="A126" t="s">
        <v>124</v>
      </c>
      <c r="B126" s="3">
        <v>718.187046411643</v>
      </c>
      <c r="C126" t="str">
        <f>IF(ISNA(VLOOKUP(A126,'von Hand markiert'!A:A,1,FALSE)),"","x")</f>
        <v/>
      </c>
      <c r="D126" s="4">
        <f>B126/betwKennzahlen!$B$6</f>
        <v>1.1850332752713377E-3</v>
      </c>
      <c r="E126" s="4">
        <f>SUM(B126:$B$629)/betwKennzahlen!$B$6</f>
        <v>5.682164957088072E-2</v>
      </c>
      <c r="F126" s="4">
        <f>COUNTA($B$2:B126)/betwKennzahlen!$B$7</f>
        <v>0.19904458598726116</v>
      </c>
    </row>
    <row r="127" spans="1:6" x14ac:dyDescent="0.2">
      <c r="A127" t="s">
        <v>125</v>
      </c>
      <c r="B127" s="3">
        <v>710.24048290854103</v>
      </c>
      <c r="C127" t="str">
        <f>IF(ISNA(VLOOKUP(A127,'von Hand markiert'!A:A,1,FALSE)),"","x")</f>
        <v>x</v>
      </c>
      <c r="D127" s="4">
        <f>B127/betwKennzahlen!$B$6</f>
        <v>1.1719211727594873E-3</v>
      </c>
      <c r="E127" s="4">
        <f>SUM(B127:$B$629)/betwKennzahlen!$B$6</f>
        <v>5.5636616295609398E-2</v>
      </c>
      <c r="F127" s="4">
        <f>COUNTA($B$2:B127)/betwKennzahlen!$B$7</f>
        <v>0.20063694267515925</v>
      </c>
    </row>
    <row r="128" spans="1:6" hidden="1" x14ac:dyDescent="0.2">
      <c r="A128" t="s">
        <v>126</v>
      </c>
      <c r="B128" s="3">
        <v>684.55272366899203</v>
      </c>
      <c r="C128" t="str">
        <f>IF(ISNA(VLOOKUP(A128,'von Hand markiert'!A:A,1,FALSE)),"","x")</f>
        <v/>
      </c>
      <c r="D128" s="4">
        <f>B128/betwKennzahlen!$B$6</f>
        <v>1.1295354883919964E-3</v>
      </c>
      <c r="E128" s="4">
        <f>SUM(B128:$B$629)/betwKennzahlen!$B$6</f>
        <v>5.4464695122849904E-2</v>
      </c>
      <c r="F128" s="4">
        <f>COUNTA($B$2:B128)/betwKennzahlen!$B$7</f>
        <v>0.20222929936305734</v>
      </c>
    </row>
    <row r="129" spans="1:6" hidden="1" x14ac:dyDescent="0.2">
      <c r="A129" t="s">
        <v>127</v>
      </c>
      <c r="B129" s="3">
        <v>684.13089057412901</v>
      </c>
      <c r="C129" t="str">
        <f>IF(ISNA(VLOOKUP(A129,'von Hand markiert'!A:A,1,FALSE)),"","x")</f>
        <v/>
      </c>
      <c r="D129" s="4">
        <f>B129/betwKennzahlen!$B$6</f>
        <v>1.1288394493078596E-3</v>
      </c>
      <c r="E129" s="4">
        <f>SUM(B129:$B$629)/betwKennzahlen!$B$6</f>
        <v>5.3335159634457875E-2</v>
      </c>
      <c r="F129" s="4">
        <f>COUNTA($B$2:B129)/betwKennzahlen!$B$7</f>
        <v>0.20382165605095542</v>
      </c>
    </row>
    <row r="130" spans="1:6" hidden="1" x14ac:dyDescent="0.2">
      <c r="A130" t="s">
        <v>128</v>
      </c>
      <c r="B130" s="3">
        <v>669.45698056861102</v>
      </c>
      <c r="C130" t="str">
        <f>IF(ISNA(VLOOKUP(A130,'von Hand markiert'!A:A,1,FALSE)),"","x")</f>
        <v/>
      </c>
      <c r="D130" s="4">
        <f>B130/betwKennzahlen!$B$6</f>
        <v>1.1046269941796883E-3</v>
      </c>
      <c r="E130" s="4">
        <f>SUM(B130:$B$629)/betwKennzahlen!$B$6</f>
        <v>5.2206320185150014E-2</v>
      </c>
      <c r="F130" s="4">
        <f>COUNTA($B$2:B130)/betwKennzahlen!$B$7</f>
        <v>0.20541401273885351</v>
      </c>
    </row>
    <row r="131" spans="1:6" x14ac:dyDescent="0.2">
      <c r="A131" t="s">
        <v>129</v>
      </c>
      <c r="B131" s="3">
        <v>663.43464599864797</v>
      </c>
      <c r="C131" t="str">
        <f>IF(ISNA(VLOOKUP(A131,'von Hand markiert'!A:A,1,FALSE)),"","x")</f>
        <v>x</v>
      </c>
      <c r="D131" s="4">
        <f>B131/betwKennzahlen!$B$6</f>
        <v>1.0946899354484275E-3</v>
      </c>
      <c r="E131" s="4">
        <f>SUM(B131:$B$629)/betwKennzahlen!$B$6</f>
        <v>5.1101693190970326E-2</v>
      </c>
      <c r="F131" s="4">
        <f>COUNTA($B$2:B131)/betwKennzahlen!$B$7</f>
        <v>0.2070063694267516</v>
      </c>
    </row>
    <row r="132" spans="1:6" hidden="1" x14ac:dyDescent="0.2">
      <c r="A132" t="s">
        <v>130</v>
      </c>
      <c r="B132" s="3">
        <v>661.33974324446694</v>
      </c>
      <c r="C132" t="str">
        <f>IF(ISNA(VLOOKUP(A132,'von Hand markiert'!A:A,1,FALSE)),"","x")</f>
        <v/>
      </c>
      <c r="D132" s="4">
        <f>B132/betwKennzahlen!$B$6</f>
        <v>1.0912332740054709E-3</v>
      </c>
      <c r="E132" s="4">
        <f>SUM(B132:$B$629)/betwKennzahlen!$B$6</f>
        <v>5.0007003255521904E-2</v>
      </c>
      <c r="F132" s="4">
        <f>COUNTA($B$2:B132)/betwKennzahlen!$B$7</f>
        <v>0.20859872611464969</v>
      </c>
    </row>
    <row r="133" spans="1:6" hidden="1" x14ac:dyDescent="0.2">
      <c r="A133" t="s">
        <v>131</v>
      </c>
      <c r="B133" s="3">
        <v>630.25324427962403</v>
      </c>
      <c r="C133" t="str">
        <f>IF(ISNA(VLOOKUP(A133,'von Hand markiert'!A:A,1,FALSE)),"","x")</f>
        <v/>
      </c>
      <c r="D133" s="4">
        <f>B133/betwKennzahlen!$B$6</f>
        <v>1.0399394838026437E-3</v>
      </c>
      <c r="E133" s="4">
        <f>SUM(B133:$B$629)/betwKennzahlen!$B$6</f>
        <v>4.8915769981516442E-2</v>
      </c>
      <c r="F133" s="4">
        <f>COUNTA($B$2:B133)/betwKennzahlen!$B$7</f>
        <v>0.21019108280254778</v>
      </c>
    </row>
    <row r="134" spans="1:6" hidden="1" x14ac:dyDescent="0.2">
      <c r="A134" t="s">
        <v>132</v>
      </c>
      <c r="B134" s="3">
        <v>619.21590992718404</v>
      </c>
      <c r="C134" t="str">
        <f>IF(ISNA(VLOOKUP(A134,'von Hand markiert'!A:A,1,FALSE)),"","x")</f>
        <v/>
      </c>
      <c r="D134" s="4">
        <f>B134/betwKennzahlen!$B$6</f>
        <v>1.0217275033119234E-3</v>
      </c>
      <c r="E134" s="4">
        <f>SUM(B134:$B$629)/betwKennzahlen!$B$6</f>
        <v>4.7875830497713795E-2</v>
      </c>
      <c r="F134" s="4">
        <f>COUNTA($B$2:B134)/betwKennzahlen!$B$7</f>
        <v>0.21178343949044587</v>
      </c>
    </row>
    <row r="135" spans="1:6" hidden="1" x14ac:dyDescent="0.2">
      <c r="A135" t="s">
        <v>133</v>
      </c>
      <c r="B135" s="3">
        <v>619.07160482122697</v>
      </c>
      <c r="C135" t="str">
        <f>IF(ISNA(VLOOKUP(A135,'von Hand markiert'!A:A,1,FALSE)),"","x")</f>
        <v/>
      </c>
      <c r="D135" s="4">
        <f>B135/betwKennzahlen!$B$6</f>
        <v>1.0214893949344402E-3</v>
      </c>
      <c r="E135" s="4">
        <f>SUM(B135:$B$629)/betwKennzahlen!$B$6</f>
        <v>4.6854102994401875E-2</v>
      </c>
      <c r="F135" s="4">
        <f>COUNTA($B$2:B135)/betwKennzahlen!$B$7</f>
        <v>0.21337579617834396</v>
      </c>
    </row>
    <row r="136" spans="1:6" hidden="1" x14ac:dyDescent="0.2">
      <c r="A136" t="s">
        <v>134</v>
      </c>
      <c r="B136" s="3">
        <v>611.30409223980496</v>
      </c>
      <c r="C136" t="str">
        <f>IF(ISNA(VLOOKUP(A136,'von Hand markiert'!A:A,1,FALSE)),"","x")</f>
        <v/>
      </c>
      <c r="D136" s="4">
        <f>B136/betwKennzahlen!$B$6</f>
        <v>1.0086727325885169E-3</v>
      </c>
      <c r="E136" s="4">
        <f>SUM(B136:$B$629)/betwKennzahlen!$B$6</f>
        <v>4.5832613599467442E-2</v>
      </c>
      <c r="F136" s="4">
        <f>COUNTA($B$2:B136)/betwKennzahlen!$B$7</f>
        <v>0.21496815286624205</v>
      </c>
    </row>
    <row r="137" spans="1:6" hidden="1" x14ac:dyDescent="0.2">
      <c r="A137" t="s">
        <v>135</v>
      </c>
      <c r="B137" s="3">
        <v>608.77725671477901</v>
      </c>
      <c r="C137" t="str">
        <f>IF(ISNA(VLOOKUP(A137,'von Hand markiert'!A:A,1,FALSE)),"","x")</f>
        <v/>
      </c>
      <c r="D137" s="4">
        <f>B137/betwKennzahlen!$B$6</f>
        <v>1.0045033672494252E-3</v>
      </c>
      <c r="E137" s="4">
        <f>SUM(B137:$B$629)/betwKennzahlen!$B$6</f>
        <v>4.4823940866878922E-2</v>
      </c>
      <c r="F137" s="4">
        <f>COUNTA($B$2:B137)/betwKennzahlen!$B$7</f>
        <v>0.21656050955414013</v>
      </c>
    </row>
    <row r="138" spans="1:6" hidden="1" x14ac:dyDescent="0.2">
      <c r="A138" t="s">
        <v>136</v>
      </c>
      <c r="B138" s="3">
        <v>603.73674529987704</v>
      </c>
      <c r="C138" t="str">
        <f>IF(ISNA(VLOOKUP(A138,'von Hand markiert'!A:A,1,FALSE)),"","x")</f>
        <v/>
      </c>
      <c r="D138" s="4">
        <f>B138/betwKennzahlen!$B$6</f>
        <v>9.9618635042088679E-4</v>
      </c>
      <c r="E138" s="4">
        <f>SUM(B138:$B$629)/betwKennzahlen!$B$6</f>
        <v>4.3819437499629507E-2</v>
      </c>
      <c r="F138" s="4">
        <f>COUNTA($B$2:B138)/betwKennzahlen!$B$7</f>
        <v>0.21815286624203822</v>
      </c>
    </row>
    <row r="139" spans="1:6" hidden="1" x14ac:dyDescent="0.2">
      <c r="A139" t="s">
        <v>137</v>
      </c>
      <c r="B139" s="3">
        <v>603.73674529987704</v>
      </c>
      <c r="C139" t="str">
        <f>IF(ISNA(VLOOKUP(A139,'von Hand markiert'!A:A,1,FALSE)),"","x")</f>
        <v/>
      </c>
      <c r="D139" s="4">
        <f>B139/betwKennzahlen!$B$6</f>
        <v>9.9618635042088679E-4</v>
      </c>
      <c r="E139" s="4">
        <f>SUM(B139:$B$629)/betwKennzahlen!$B$6</f>
        <v>4.2823251149208617E-2</v>
      </c>
      <c r="F139" s="4">
        <f>COUNTA($B$2:B139)/betwKennzahlen!$B$7</f>
        <v>0.21974522292993631</v>
      </c>
    </row>
    <row r="140" spans="1:6" hidden="1" x14ac:dyDescent="0.2">
      <c r="A140" t="s">
        <v>138</v>
      </c>
      <c r="B140" s="3">
        <v>591.64394908754696</v>
      </c>
      <c r="C140" t="str">
        <f>IF(ISNA(VLOOKUP(A140,'von Hand markiert'!A:A,1,FALSE)),"","x")</f>
        <v/>
      </c>
      <c r="D140" s="4">
        <f>B140/betwKennzahlen!$B$6</f>
        <v>9.7623282163714347E-4</v>
      </c>
      <c r="E140" s="4">
        <f>SUM(B140:$B$629)/betwKennzahlen!$B$6</f>
        <v>4.1827064798787734E-2</v>
      </c>
      <c r="F140" s="4">
        <f>COUNTA($B$2:B140)/betwKennzahlen!$B$7</f>
        <v>0.2213375796178344</v>
      </c>
    </row>
    <row r="141" spans="1:6" hidden="1" x14ac:dyDescent="0.2">
      <c r="A141" t="s">
        <v>139</v>
      </c>
      <c r="B141" s="3">
        <v>589.99744254425502</v>
      </c>
      <c r="C141" t="str">
        <f>IF(ISNA(VLOOKUP(A141,'von Hand markiert'!A:A,1,FALSE)),"","x")</f>
        <v/>
      </c>
      <c r="D141" s="4">
        <f>B141/betwKennzahlen!$B$6</f>
        <v>9.7351602933143182E-4</v>
      </c>
      <c r="E141" s="4">
        <f>SUM(B141:$B$629)/betwKennzahlen!$B$6</f>
        <v>4.0850831977150587E-2</v>
      </c>
      <c r="F141" s="4">
        <f>COUNTA($B$2:B141)/betwKennzahlen!$B$7</f>
        <v>0.22292993630573249</v>
      </c>
    </row>
    <row r="142" spans="1:6" hidden="1" x14ac:dyDescent="0.2">
      <c r="A142" t="s">
        <v>140</v>
      </c>
      <c r="B142" s="3">
        <v>564.78039602801505</v>
      </c>
      <c r="C142" t="str">
        <f>IF(ISNA(VLOOKUP(A142,'von Hand markiert'!A:A,1,FALSE)),"","x")</f>
        <v/>
      </c>
      <c r="D142" s="4">
        <f>B142/betwKennzahlen!$B$6</f>
        <v>9.3190703711259766E-4</v>
      </c>
      <c r="E142" s="4">
        <f>SUM(B142:$B$629)/betwKennzahlen!$B$6</f>
        <v>3.9877315947819153E-2</v>
      </c>
      <c r="F142" s="4">
        <f>COUNTA($B$2:B142)/betwKennzahlen!$B$7</f>
        <v>0.22452229299363058</v>
      </c>
    </row>
    <row r="143" spans="1:6" hidden="1" x14ac:dyDescent="0.2">
      <c r="A143" t="s">
        <v>141</v>
      </c>
      <c r="B143" s="3">
        <v>557.35154397131203</v>
      </c>
      <c r="C143" t="str">
        <f>IF(ISNA(VLOOKUP(A143,'von Hand markiert'!A:A,1,FALSE)),"","x")</f>
        <v/>
      </c>
      <c r="D143" s="4">
        <f>B143/betwKennzahlen!$B$6</f>
        <v>9.1964917625553179E-4</v>
      </c>
      <c r="E143" s="4">
        <f>SUM(B143:$B$629)/betwKennzahlen!$B$6</f>
        <v>3.894540891070656E-2</v>
      </c>
      <c r="F143" s="4">
        <f>COUNTA($B$2:B143)/betwKennzahlen!$B$7</f>
        <v>0.22611464968152867</v>
      </c>
    </row>
    <row r="144" spans="1:6" hidden="1" x14ac:dyDescent="0.2">
      <c r="A144" t="s">
        <v>142</v>
      </c>
      <c r="B144" s="3">
        <v>547.311655225594</v>
      </c>
      <c r="C144" t="str">
        <f>IF(ISNA(VLOOKUP(A144,'von Hand markiert'!A:A,1,FALSE)),"","x")</f>
        <v/>
      </c>
      <c r="D144" s="4">
        <f>B144/betwKennzahlen!$B$6</f>
        <v>9.030830152489481E-4</v>
      </c>
      <c r="E144" s="4">
        <f>SUM(B144:$B$629)/betwKennzahlen!$B$6</f>
        <v>3.8025759734451027E-2</v>
      </c>
      <c r="F144" s="4">
        <f>COUNTA($B$2:B144)/betwKennzahlen!$B$7</f>
        <v>0.22770700636942676</v>
      </c>
    </row>
    <row r="145" spans="1:6" hidden="1" x14ac:dyDescent="0.2">
      <c r="A145" t="s">
        <v>143</v>
      </c>
      <c r="B145" s="3">
        <v>514.93439688289402</v>
      </c>
      <c r="C145" t="str">
        <f>IF(ISNA(VLOOKUP(A145,'von Hand markiert'!A:A,1,FALSE)),"","x")</f>
        <v/>
      </c>
      <c r="D145" s="4">
        <f>B145/betwKennzahlen!$B$6</f>
        <v>8.4965942777287366E-4</v>
      </c>
      <c r="E145" s="4">
        <f>SUM(B145:$B$629)/betwKennzahlen!$B$6</f>
        <v>3.712267671920208E-2</v>
      </c>
      <c r="F145" s="4">
        <f>COUNTA($B$2:B145)/betwKennzahlen!$B$7</f>
        <v>0.22929936305732485</v>
      </c>
    </row>
    <row r="146" spans="1:6" hidden="1" x14ac:dyDescent="0.2">
      <c r="A146" t="s">
        <v>144</v>
      </c>
      <c r="B146" s="3">
        <v>514.00690928364099</v>
      </c>
      <c r="C146" t="str">
        <f>IF(ISNA(VLOOKUP(A146,'von Hand markiert'!A:A,1,FALSE)),"","x")</f>
        <v/>
      </c>
      <c r="D146" s="4">
        <f>B146/betwKennzahlen!$B$6</f>
        <v>8.4812904140206958E-4</v>
      </c>
      <c r="E146" s="4">
        <f>SUM(B146:$B$629)/betwKennzahlen!$B$6</f>
        <v>3.6273017291429205E-2</v>
      </c>
      <c r="F146" s="4">
        <f>COUNTA($B$2:B146)/betwKennzahlen!$B$7</f>
        <v>0.23089171974522293</v>
      </c>
    </row>
    <row r="147" spans="1:6" x14ac:dyDescent="0.2">
      <c r="A147" t="s">
        <v>145</v>
      </c>
      <c r="B147" s="3">
        <v>509.36330593905097</v>
      </c>
      <c r="C147" t="str">
        <f>IF(ISNA(VLOOKUP(A147,'von Hand markiert'!A:A,1,FALSE)),"","x")</f>
        <v>x</v>
      </c>
      <c r="D147" s="4">
        <f>B147/betwKennzahlen!$B$6</f>
        <v>8.4046693651171431E-4</v>
      </c>
      <c r="E147" s="4">
        <f>SUM(B147:$B$629)/betwKennzahlen!$B$6</f>
        <v>3.5424888250027139E-2</v>
      </c>
      <c r="F147" s="4">
        <f>COUNTA($B$2:B147)/betwKennzahlen!$B$7</f>
        <v>0.23248407643312102</v>
      </c>
    </row>
    <row r="148" spans="1:6" hidden="1" x14ac:dyDescent="0.2">
      <c r="A148" t="s">
        <v>146</v>
      </c>
      <c r="B148" s="3">
        <v>478.65462108318502</v>
      </c>
      <c r="C148" t="str">
        <f>IF(ISNA(VLOOKUP(A148,'von Hand markiert'!A:A,1,FALSE)),"","x")</f>
        <v/>
      </c>
      <c r="D148" s="4">
        <f>B148/betwKennzahlen!$B$6</f>
        <v>7.8979655255554922E-4</v>
      </c>
      <c r="E148" s="4">
        <f>SUM(B148:$B$629)/betwKennzahlen!$B$6</f>
        <v>3.4584421313515426E-2</v>
      </c>
      <c r="F148" s="4">
        <f>COUNTA($B$2:B148)/betwKennzahlen!$B$7</f>
        <v>0.23407643312101911</v>
      </c>
    </row>
    <row r="149" spans="1:6" x14ac:dyDescent="0.2">
      <c r="A149" t="s">
        <v>147</v>
      </c>
      <c r="B149" s="3">
        <v>475.02135959586002</v>
      </c>
      <c r="C149" t="str">
        <f>IF(ISNA(VLOOKUP(A149,'von Hand markiert'!A:A,1,FALSE)),"","x")</f>
        <v>x</v>
      </c>
      <c r="D149" s="4">
        <f>B149/betwKennzahlen!$B$6</f>
        <v>7.8380154640533503E-4</v>
      </c>
      <c r="E149" s="4">
        <f>SUM(B149:$B$629)/betwKennzahlen!$B$6</f>
        <v>3.3794624760959874E-2</v>
      </c>
      <c r="F149" s="4">
        <f>COUNTA($B$2:B149)/betwKennzahlen!$B$7</f>
        <v>0.2356687898089172</v>
      </c>
    </row>
    <row r="150" spans="1:6" hidden="1" x14ac:dyDescent="0.2">
      <c r="A150" t="s">
        <v>148</v>
      </c>
      <c r="B150" s="3">
        <v>450.95992440255401</v>
      </c>
      <c r="C150" t="str">
        <f>IF(ISNA(VLOOKUP(A150,'von Hand markiert'!A:A,1,FALSE)),"","x")</f>
        <v/>
      </c>
      <c r="D150" s="4">
        <f>B150/betwKennzahlen!$B$6</f>
        <v>7.4409935253074745E-4</v>
      </c>
      <c r="E150" s="4">
        <f>SUM(B150:$B$629)/betwKennzahlen!$B$6</f>
        <v>3.3010823214554542E-2</v>
      </c>
      <c r="F150" s="4">
        <f>COUNTA($B$2:B150)/betwKennzahlen!$B$7</f>
        <v>0.23726114649681529</v>
      </c>
    </row>
    <row r="151" spans="1:6" hidden="1" x14ac:dyDescent="0.2">
      <c r="A151" t="s">
        <v>149</v>
      </c>
      <c r="B151" s="3">
        <v>448.65263518621799</v>
      </c>
      <c r="C151" t="str">
        <f>IF(ISNA(VLOOKUP(A151,'von Hand markiert'!A:A,1,FALSE)),"","x")</f>
        <v/>
      </c>
      <c r="D151" s="4">
        <f>B151/betwKennzahlen!$B$6</f>
        <v>7.4029224613598001E-4</v>
      </c>
      <c r="E151" s="4">
        <f>SUM(B151:$B$629)/betwKennzahlen!$B$6</f>
        <v>3.226672386202379E-2</v>
      </c>
      <c r="F151" s="4">
        <f>COUNTA($B$2:B151)/betwKennzahlen!$B$7</f>
        <v>0.23885350318471338</v>
      </c>
    </row>
    <row r="152" spans="1:6" hidden="1" x14ac:dyDescent="0.2">
      <c r="A152" t="s">
        <v>150</v>
      </c>
      <c r="B152" s="3">
        <v>443.63947234150498</v>
      </c>
      <c r="C152" t="str">
        <f>IF(ISNA(VLOOKUP(A152,'von Hand markiert'!A:A,1,FALSE)),"","x")</f>
        <v/>
      </c>
      <c r="D152" s="4">
        <f>B152/betwKennzahlen!$B$6</f>
        <v>7.3202035538687596E-4</v>
      </c>
      <c r="E152" s="4">
        <f>SUM(B152:$B$629)/betwKennzahlen!$B$6</f>
        <v>3.1526431615887807E-2</v>
      </c>
      <c r="F152" s="4">
        <f>COUNTA($B$2:B152)/betwKennzahlen!$B$7</f>
        <v>0.24044585987261147</v>
      </c>
    </row>
    <row r="153" spans="1:6" hidden="1" x14ac:dyDescent="0.2">
      <c r="A153" t="s">
        <v>151</v>
      </c>
      <c r="B153" s="3">
        <v>424.91498839888999</v>
      </c>
      <c r="C153" t="str">
        <f>IF(ISNA(VLOOKUP(A153,'von Hand markiert'!A:A,1,FALSE)),"","x")</f>
        <v/>
      </c>
      <c r="D153" s="4">
        <f>B153/betwKennzahlen!$B$6</f>
        <v>7.0112431424390544E-4</v>
      </c>
      <c r="E153" s="4">
        <f>SUM(B153:$B$629)/betwKennzahlen!$B$6</f>
        <v>3.0794411260500941E-2</v>
      </c>
      <c r="F153" s="4">
        <f>COUNTA($B$2:B153)/betwKennzahlen!$B$7</f>
        <v>0.24203821656050956</v>
      </c>
    </row>
    <row r="154" spans="1:6" hidden="1" x14ac:dyDescent="0.2">
      <c r="A154" t="s">
        <v>152</v>
      </c>
      <c r="B154" s="3">
        <v>418.58860936661102</v>
      </c>
      <c r="C154" t="str">
        <f>IF(ISNA(VLOOKUP(A154,'von Hand markiert'!A:A,1,FALSE)),"","x")</f>
        <v/>
      </c>
      <c r="D154" s="4">
        <f>B154/betwKennzahlen!$B$6</f>
        <v>6.9068557171480052E-4</v>
      </c>
      <c r="E154" s="4">
        <f>SUM(B154:$B$629)/betwKennzahlen!$B$6</f>
        <v>3.0093286946257035E-2</v>
      </c>
      <c r="F154" s="4">
        <f>COUNTA($B$2:B154)/betwKennzahlen!$B$7</f>
        <v>0.24363057324840764</v>
      </c>
    </row>
    <row r="155" spans="1:6" hidden="1" x14ac:dyDescent="0.2">
      <c r="A155" t="s">
        <v>153</v>
      </c>
      <c r="B155" s="3">
        <v>418.58860936661102</v>
      </c>
      <c r="C155" t="str">
        <f>IF(ISNA(VLOOKUP(A155,'von Hand markiert'!A:A,1,FALSE)),"","x")</f>
        <v/>
      </c>
      <c r="D155" s="4">
        <f>B155/betwKennzahlen!$B$6</f>
        <v>6.9068557171480052E-4</v>
      </c>
      <c r="E155" s="4">
        <f>SUM(B155:$B$629)/betwKennzahlen!$B$6</f>
        <v>2.9402601374542221E-2</v>
      </c>
      <c r="F155" s="4">
        <f>COUNTA($B$2:B155)/betwKennzahlen!$B$7</f>
        <v>0.24522292993630573</v>
      </c>
    </row>
    <row r="156" spans="1:6" hidden="1" x14ac:dyDescent="0.2">
      <c r="A156" t="s">
        <v>154</v>
      </c>
      <c r="B156" s="3">
        <v>416.73223688741098</v>
      </c>
      <c r="C156" t="str">
        <f>IF(ISNA(VLOOKUP(A156,'von Hand markiert'!A:A,1,FALSE)),"","x")</f>
        <v/>
      </c>
      <c r="D156" s="4">
        <f>B156/betwKennzahlen!$B$6</f>
        <v>6.8762249341209171E-4</v>
      </c>
      <c r="E156" s="4">
        <f>SUM(B156:$B$629)/betwKennzahlen!$B$6</f>
        <v>2.8711915802827424E-2</v>
      </c>
      <c r="F156" s="4">
        <f>COUNTA($B$2:B156)/betwKennzahlen!$B$7</f>
        <v>0.24681528662420382</v>
      </c>
    </row>
    <row r="157" spans="1:6" hidden="1" x14ac:dyDescent="0.2">
      <c r="A157" t="s">
        <v>155</v>
      </c>
      <c r="B157" s="3">
        <v>411.154742350481</v>
      </c>
      <c r="C157" t="str">
        <f>IF(ISNA(VLOOKUP(A157,'von Hand markiert'!A:A,1,FALSE)),"","x")</f>
        <v/>
      </c>
      <c r="D157" s="4">
        <f>B157/betwKennzahlen!$B$6</f>
        <v>6.7841943600256314E-4</v>
      </c>
      <c r="E157" s="4">
        <f>SUM(B157:$B$629)/betwKennzahlen!$B$6</f>
        <v>2.8024293309415339E-2</v>
      </c>
      <c r="F157" s="4">
        <f>COUNTA($B$2:B157)/betwKennzahlen!$B$7</f>
        <v>0.24840764331210191</v>
      </c>
    </row>
    <row r="158" spans="1:6" hidden="1" x14ac:dyDescent="0.2">
      <c r="A158" t="s">
        <v>156</v>
      </c>
      <c r="B158" s="3">
        <v>407.25206536308099</v>
      </c>
      <c r="C158" t="str">
        <f>IF(ISNA(VLOOKUP(A158,'von Hand markiert'!A:A,1,FALSE)),"","x")</f>
        <v/>
      </c>
      <c r="D158" s="4">
        <f>B158/betwKennzahlen!$B$6</f>
        <v>6.719798850306929E-4</v>
      </c>
      <c r="E158" s="4">
        <f>SUM(B158:$B$629)/betwKennzahlen!$B$6</f>
        <v>2.7345873873412793E-2</v>
      </c>
      <c r="F158" s="4">
        <f>COUNTA($B$2:B158)/betwKennzahlen!$B$7</f>
        <v>0.25</v>
      </c>
    </row>
    <row r="159" spans="1:6" hidden="1" x14ac:dyDescent="0.2">
      <c r="A159" t="s">
        <v>157</v>
      </c>
      <c r="B159" s="3">
        <v>398.46434632862798</v>
      </c>
      <c r="C159" t="str">
        <f>IF(ISNA(VLOOKUP(A159,'von Hand markiert'!A:A,1,FALSE)),"","x")</f>
        <v/>
      </c>
      <c r="D159" s="4">
        <f>B159/betwKennzahlen!$B$6</f>
        <v>6.5747984702305487E-4</v>
      </c>
      <c r="E159" s="4">
        <f>SUM(B159:$B$629)/betwKennzahlen!$B$6</f>
        <v>2.667389398838213E-2</v>
      </c>
      <c r="F159" s="4">
        <f>COUNTA($B$2:B159)/betwKennzahlen!$B$7</f>
        <v>0.25159235668789809</v>
      </c>
    </row>
    <row r="160" spans="1:6" hidden="1" x14ac:dyDescent="0.2">
      <c r="A160" t="s">
        <v>158</v>
      </c>
      <c r="B160" s="3">
        <v>393.404821957661</v>
      </c>
      <c r="C160" t="str">
        <f>IF(ISNA(VLOOKUP(A160,'von Hand markiert'!A:A,1,FALSE)),"","x")</f>
        <v/>
      </c>
      <c r="D160" s="4">
        <f>B160/betwKennzahlen!$B$6</f>
        <v>6.4913145816447105E-4</v>
      </c>
      <c r="E160" s="4">
        <f>SUM(B160:$B$629)/betwKennzahlen!$B$6</f>
        <v>2.6016414141359072E-2</v>
      </c>
      <c r="F160" s="4">
        <f>COUNTA($B$2:B160)/betwKennzahlen!$B$7</f>
        <v>0.25318471337579618</v>
      </c>
    </row>
    <row r="161" spans="1:6" hidden="1" x14ac:dyDescent="0.2">
      <c r="A161" t="s">
        <v>159</v>
      </c>
      <c r="B161" s="3">
        <v>364.70165474231197</v>
      </c>
      <c r="C161" t="str">
        <f>IF(ISNA(VLOOKUP(A161,'von Hand markiert'!A:A,1,FALSE)),"","x")</f>
        <v/>
      </c>
      <c r="D161" s="4">
        <f>B161/betwKennzahlen!$B$6</f>
        <v>6.01770247145956E-4</v>
      </c>
      <c r="E161" s="4">
        <f>SUM(B161:$B$629)/betwKennzahlen!$B$6</f>
        <v>2.53672826831946E-2</v>
      </c>
      <c r="F161" s="4">
        <f>COUNTA($B$2:B161)/betwKennzahlen!$B$7</f>
        <v>0.25477707006369427</v>
      </c>
    </row>
    <row r="162" spans="1:6" hidden="1" x14ac:dyDescent="0.2">
      <c r="A162" t="s">
        <v>160</v>
      </c>
      <c r="B162" s="3">
        <v>364.28592812144399</v>
      </c>
      <c r="C162" t="str">
        <f>IF(ISNA(VLOOKUP(A162,'von Hand markiert'!A:A,1,FALSE)),"","x")</f>
        <v/>
      </c>
      <c r="D162" s="4">
        <f>B162/betwKennzahlen!$B$6</f>
        <v>6.010842839534894E-4</v>
      </c>
      <c r="E162" s="4">
        <f>SUM(B162:$B$629)/betwKennzahlen!$B$6</f>
        <v>2.4765512436048645E-2</v>
      </c>
      <c r="F162" s="4">
        <f>COUNTA($B$2:B162)/betwKennzahlen!$B$7</f>
        <v>0.25636942675159236</v>
      </c>
    </row>
    <row r="163" spans="1:6" hidden="1" x14ac:dyDescent="0.2">
      <c r="A163" t="s">
        <v>161</v>
      </c>
      <c r="B163" s="3">
        <v>363.36231907347002</v>
      </c>
      <c r="C163" t="str">
        <f>IF(ISNA(VLOOKUP(A163,'von Hand markiert'!A:A,1,FALSE)),"","x")</f>
        <v/>
      </c>
      <c r="D163" s="4">
        <f>B163/betwKennzahlen!$B$6</f>
        <v>5.9956029732541045E-4</v>
      </c>
      <c r="E163" s="4">
        <f>SUM(B163:$B$629)/betwKennzahlen!$B$6</f>
        <v>2.4164428152095154E-2</v>
      </c>
      <c r="F163" s="4">
        <f>COUNTA($B$2:B163)/betwKennzahlen!$B$7</f>
        <v>0.25796178343949044</v>
      </c>
    </row>
    <row r="164" spans="1:6" hidden="1" x14ac:dyDescent="0.2">
      <c r="A164" t="s">
        <v>162</v>
      </c>
      <c r="B164" s="3">
        <v>346.11365477617602</v>
      </c>
      <c r="C164" t="str">
        <f>IF(ISNA(VLOOKUP(A164,'von Hand markiert'!A:A,1,FALSE)),"","x")</f>
        <v/>
      </c>
      <c r="D164" s="4">
        <f>B164/betwKennzahlen!$B$6</f>
        <v>5.7109940924840333E-4</v>
      </c>
      <c r="E164" s="4">
        <f>SUM(B164:$B$629)/betwKennzahlen!$B$6</f>
        <v>2.3564867854769744E-2</v>
      </c>
      <c r="F164" s="4">
        <f>COUNTA($B$2:B164)/betwKennzahlen!$B$7</f>
        <v>0.25955414012738853</v>
      </c>
    </row>
    <row r="165" spans="1:6" hidden="1" x14ac:dyDescent="0.2">
      <c r="A165" t="s">
        <v>163</v>
      </c>
      <c r="B165" s="3">
        <v>333.29412655117801</v>
      </c>
      <c r="C165" t="str">
        <f>IF(ISNA(VLOOKUP(A165,'von Hand markiert'!A:A,1,FALSE)),"","x")</f>
        <v/>
      </c>
      <c r="D165" s="4">
        <f>B165/betwKennzahlen!$B$6</f>
        <v>5.4994674770179647E-4</v>
      </c>
      <c r="E165" s="4">
        <f>SUM(B165:$B$629)/betwKennzahlen!$B$6</f>
        <v>2.2993768445521347E-2</v>
      </c>
      <c r="F165" s="4">
        <f>COUNTA($B$2:B165)/betwKennzahlen!$B$7</f>
        <v>0.26114649681528662</v>
      </c>
    </row>
    <row r="166" spans="1:6" hidden="1" x14ac:dyDescent="0.2">
      <c r="A166" t="s">
        <v>164</v>
      </c>
      <c r="B166" s="3">
        <v>330.88433574795999</v>
      </c>
      <c r="C166" t="str">
        <f>IF(ISNA(VLOOKUP(A166,'von Hand markiert'!A:A,1,FALSE)),"","x")</f>
        <v/>
      </c>
      <c r="D166" s="4">
        <f>B166/betwKennzahlen!$B$6</f>
        <v>5.4597051017074604E-4</v>
      </c>
      <c r="E166" s="4">
        <f>SUM(B166:$B$629)/betwKennzahlen!$B$6</f>
        <v>2.2443821697819544E-2</v>
      </c>
      <c r="F166" s="4">
        <f>COUNTA($B$2:B166)/betwKennzahlen!$B$7</f>
        <v>0.26273885350318471</v>
      </c>
    </row>
    <row r="167" spans="1:6" hidden="1" x14ac:dyDescent="0.2">
      <c r="A167" t="s">
        <v>165</v>
      </c>
      <c r="B167" s="3">
        <v>321.61172014041</v>
      </c>
      <c r="C167" t="str">
        <f>IF(ISNA(VLOOKUP(A167,'von Hand markiert'!A:A,1,FALSE)),"","x")</f>
        <v/>
      </c>
      <c r="D167" s="4">
        <f>B167/betwKennzahlen!$B$6</f>
        <v>5.3067037617550146E-4</v>
      </c>
      <c r="E167" s="4">
        <f>SUM(B167:$B$629)/betwKennzahlen!$B$6</f>
        <v>2.1897851187648799E-2</v>
      </c>
      <c r="F167" s="4">
        <f>COUNTA($B$2:B167)/betwKennzahlen!$B$7</f>
        <v>0.2643312101910828</v>
      </c>
    </row>
    <row r="168" spans="1:6" hidden="1" x14ac:dyDescent="0.2">
      <c r="A168" t="s">
        <v>166</v>
      </c>
      <c r="B168" s="3">
        <v>320.37132797863302</v>
      </c>
      <c r="C168" t="str">
        <f>IF(ISNA(VLOOKUP(A168,'von Hand markiert'!A:A,1,FALSE)),"","x")</f>
        <v/>
      </c>
      <c r="D168" s="4">
        <f>B168/betwKennzahlen!$B$6</f>
        <v>5.2862368653742498E-4</v>
      </c>
      <c r="E168" s="4">
        <f>SUM(B168:$B$629)/betwKennzahlen!$B$6</f>
        <v>2.1367180811473301E-2</v>
      </c>
      <c r="F168" s="4">
        <f>COUNTA($B$2:B168)/betwKennzahlen!$B$7</f>
        <v>0.26592356687898089</v>
      </c>
    </row>
    <row r="169" spans="1:6" hidden="1" x14ac:dyDescent="0.2">
      <c r="A169" t="s">
        <v>167</v>
      </c>
      <c r="B169" s="3">
        <v>318.51378505735101</v>
      </c>
      <c r="C169" t="str">
        <f>IF(ISNA(VLOOKUP(A169,'von Hand markiert'!A:A,1,FALSE)),"","x")</f>
        <v/>
      </c>
      <c r="D169" s="4">
        <f>B169/betwKennzahlen!$B$6</f>
        <v>5.2555867696511057E-4</v>
      </c>
      <c r="E169" s="4">
        <f>SUM(B169:$B$629)/betwKennzahlen!$B$6</f>
        <v>2.0838557124935871E-2</v>
      </c>
      <c r="F169" s="4">
        <f>COUNTA($B$2:B169)/betwKennzahlen!$B$7</f>
        <v>0.26751592356687898</v>
      </c>
    </row>
    <row r="170" spans="1:6" hidden="1" x14ac:dyDescent="0.2">
      <c r="A170" t="s">
        <v>168</v>
      </c>
      <c r="B170" s="3">
        <v>310.598406456531</v>
      </c>
      <c r="C170" t="str">
        <f>IF(ISNA(VLOOKUP(A170,'von Hand markiert'!A:A,1,FALSE)),"","x")</f>
        <v/>
      </c>
      <c r="D170" s="4">
        <f>B170/betwKennzahlen!$B$6</f>
        <v>5.1249803061231337E-4</v>
      </c>
      <c r="E170" s="4">
        <f>SUM(B170:$B$629)/betwKennzahlen!$B$6</f>
        <v>2.031299844797076E-2</v>
      </c>
      <c r="F170" s="4">
        <f>COUNTA($B$2:B170)/betwKennzahlen!$B$7</f>
        <v>0.26910828025477707</v>
      </c>
    </row>
    <row r="171" spans="1:6" hidden="1" x14ac:dyDescent="0.2">
      <c r="A171" t="s">
        <v>169</v>
      </c>
      <c r="B171" s="3">
        <v>307.94329061486297</v>
      </c>
      <c r="C171" t="str">
        <f>IF(ISNA(VLOOKUP(A171,'von Hand markiert'!A:A,1,FALSE)),"","x")</f>
        <v/>
      </c>
      <c r="D171" s="4">
        <f>B171/betwKennzahlen!$B$6</f>
        <v>5.0811699834809004E-4</v>
      </c>
      <c r="E171" s="4">
        <f>SUM(B171:$B$629)/betwKennzahlen!$B$6</f>
        <v>1.9800500417358445E-2</v>
      </c>
      <c r="F171" s="4">
        <f>COUNTA($B$2:B171)/betwKennzahlen!$B$7</f>
        <v>0.27070063694267515</v>
      </c>
    </row>
    <row r="172" spans="1:6" hidden="1" x14ac:dyDescent="0.2">
      <c r="A172" t="s">
        <v>170</v>
      </c>
      <c r="B172" s="3">
        <v>295.47170224940498</v>
      </c>
      <c r="C172" t="str">
        <f>IF(ISNA(VLOOKUP(A172,'von Hand markiert'!A:A,1,FALSE)),"","x")</f>
        <v/>
      </c>
      <c r="D172" s="4">
        <f>B172/betwKennzahlen!$B$6</f>
        <v>4.8753844951126852E-4</v>
      </c>
      <c r="E172" s="4">
        <f>SUM(B172:$B$629)/betwKennzahlen!$B$6</f>
        <v>1.9292383419010354E-2</v>
      </c>
      <c r="F172" s="4">
        <f>COUNTA($B$2:B172)/betwKennzahlen!$B$7</f>
        <v>0.27229299363057324</v>
      </c>
    </row>
    <row r="173" spans="1:6" hidden="1" x14ac:dyDescent="0.2">
      <c r="A173" t="s">
        <v>171</v>
      </c>
      <c r="B173" s="3">
        <v>292.96574891679597</v>
      </c>
      <c r="C173" t="str">
        <f>IF(ISNA(VLOOKUP(A173,'von Hand markiert'!A:A,1,FALSE)),"","x")</f>
        <v/>
      </c>
      <c r="D173" s="4">
        <f>B173/betwKennzahlen!$B$6</f>
        <v>4.8340354050635634E-4</v>
      </c>
      <c r="E173" s="4">
        <f>SUM(B173:$B$629)/betwKennzahlen!$B$6</f>
        <v>1.8804844969499083E-2</v>
      </c>
      <c r="F173" s="4">
        <f>COUNTA($B$2:B173)/betwKennzahlen!$B$7</f>
        <v>0.27388535031847133</v>
      </c>
    </row>
    <row r="174" spans="1:6" hidden="1" x14ac:dyDescent="0.2">
      <c r="A174" t="s">
        <v>172</v>
      </c>
      <c r="B174" s="3">
        <v>291.505020032441</v>
      </c>
      <c r="C174" t="str">
        <f>IF(ISNA(VLOOKUP(A174,'von Hand markiert'!A:A,1,FALSE)),"","x")</f>
        <v/>
      </c>
      <c r="D174" s="4">
        <f>B174/betwKennzahlen!$B$6</f>
        <v>4.8099328771391257E-4</v>
      </c>
      <c r="E174" s="4">
        <f>SUM(B174:$B$629)/betwKennzahlen!$B$6</f>
        <v>1.8321441428992728E-2</v>
      </c>
      <c r="F174" s="4">
        <f>COUNTA($B$2:B174)/betwKennzahlen!$B$7</f>
        <v>0.27547770700636942</v>
      </c>
    </row>
    <row r="175" spans="1:6" hidden="1" x14ac:dyDescent="0.2">
      <c r="A175" t="s">
        <v>173</v>
      </c>
      <c r="B175" s="3">
        <v>290.95081982302497</v>
      </c>
      <c r="C175" t="str">
        <f>IF(ISNA(VLOOKUP(A175,'von Hand markiert'!A:A,1,FALSE)),"","x")</f>
        <v/>
      </c>
      <c r="D175" s="4">
        <f>B175/betwKennzahlen!$B$6</f>
        <v>4.800788383478293E-4</v>
      </c>
      <c r="E175" s="4">
        <f>SUM(B175:$B$629)/betwKennzahlen!$B$6</f>
        <v>1.7840448141278817E-2</v>
      </c>
      <c r="F175" s="4">
        <f>COUNTA($B$2:B175)/betwKennzahlen!$B$7</f>
        <v>0.27707006369426751</v>
      </c>
    </row>
    <row r="176" spans="1:6" hidden="1" x14ac:dyDescent="0.2">
      <c r="A176" t="s">
        <v>174</v>
      </c>
      <c r="B176" s="3">
        <v>270.74864505754999</v>
      </c>
      <c r="C176" t="str">
        <f>IF(ISNA(VLOOKUP(A176,'von Hand markiert'!A:A,1,FALSE)),"","x")</f>
        <v/>
      </c>
      <c r="D176" s="4">
        <f>B176/betwKennzahlen!$B$6</f>
        <v>4.4674455663173588E-4</v>
      </c>
      <c r="E176" s="4">
        <f>SUM(B176:$B$629)/betwKennzahlen!$B$6</f>
        <v>1.7360369302930986E-2</v>
      </c>
      <c r="F176" s="4">
        <f>COUNTA($B$2:B176)/betwKennzahlen!$B$7</f>
        <v>0.2786624203821656</v>
      </c>
    </row>
    <row r="177" spans="1:6" hidden="1" x14ac:dyDescent="0.2">
      <c r="A177" t="s">
        <v>175</v>
      </c>
      <c r="B177" s="3">
        <v>263.17991108293501</v>
      </c>
      <c r="C177" t="str">
        <f>IF(ISNA(VLOOKUP(A177,'von Hand markiert'!A:A,1,FALSE)),"","x")</f>
        <v/>
      </c>
      <c r="D177" s="4">
        <f>B177/betwKennzahlen!$B$6</f>
        <v>4.3425588580926799E-4</v>
      </c>
      <c r="E177" s="4">
        <f>SUM(B177:$B$629)/betwKennzahlen!$B$6</f>
        <v>1.6913624746299257E-2</v>
      </c>
      <c r="F177" s="4">
        <f>COUNTA($B$2:B177)/betwKennzahlen!$B$7</f>
        <v>0.28025477707006369</v>
      </c>
    </row>
    <row r="178" spans="1:6" hidden="1" x14ac:dyDescent="0.2">
      <c r="A178" t="s">
        <v>176</v>
      </c>
      <c r="B178" s="3">
        <v>257.557821420332</v>
      </c>
      <c r="C178" t="str">
        <f>IF(ISNA(VLOOKUP(A178,'von Hand markiert'!A:A,1,FALSE)),"","x")</f>
        <v/>
      </c>
      <c r="D178" s="4">
        <f>B178/betwKennzahlen!$B$6</f>
        <v>4.249792449118424E-4</v>
      </c>
      <c r="E178" s="4">
        <f>SUM(B178:$B$629)/betwKennzahlen!$B$6</f>
        <v>1.6479368860489986E-2</v>
      </c>
      <c r="F178" s="4">
        <f>COUNTA($B$2:B178)/betwKennzahlen!$B$7</f>
        <v>0.28184713375796178</v>
      </c>
    </row>
    <row r="179" spans="1:6" hidden="1" x14ac:dyDescent="0.2">
      <c r="A179" t="s">
        <v>177</v>
      </c>
      <c r="B179" s="3">
        <v>255.89594675446</v>
      </c>
      <c r="C179" t="str">
        <f>IF(ISNA(VLOOKUP(A179,'von Hand markiert'!A:A,1,FALSE)),"","x")</f>
        <v/>
      </c>
      <c r="D179" s="4">
        <f>B179/betwKennzahlen!$B$6</f>
        <v>4.2223709467642865E-4</v>
      </c>
      <c r="E179" s="4">
        <f>SUM(B179:$B$629)/betwKennzahlen!$B$6</f>
        <v>1.6054389615578153E-2</v>
      </c>
      <c r="F179" s="4">
        <f>COUNTA($B$2:B179)/betwKennzahlen!$B$7</f>
        <v>0.28343949044585987</v>
      </c>
    </row>
    <row r="180" spans="1:6" hidden="1" x14ac:dyDescent="0.2">
      <c r="A180" t="s">
        <v>178</v>
      </c>
      <c r="B180" s="3">
        <v>247.81190955438001</v>
      </c>
      <c r="C180" t="str">
        <f>IF(ISNA(VLOOKUP(A180,'von Hand markiert'!A:A,1,FALSE)),"","x")</f>
        <v/>
      </c>
      <c r="D180" s="4">
        <f>B180/betwKennzahlen!$B$6</f>
        <v>4.08898155846369E-4</v>
      </c>
      <c r="E180" s="4">
        <f>SUM(B180:$B$629)/betwKennzahlen!$B$6</f>
        <v>1.5632152520901721E-2</v>
      </c>
      <c r="F180" s="4">
        <f>COUNTA($B$2:B180)/betwKennzahlen!$B$7</f>
        <v>0.28503184713375795</v>
      </c>
    </row>
    <row r="181" spans="1:6" hidden="1" x14ac:dyDescent="0.2">
      <c r="A181" t="s">
        <v>179</v>
      </c>
      <c r="B181" s="3">
        <v>237.910632747032</v>
      </c>
      <c r="C181" t="str">
        <f>IF(ISNA(VLOOKUP(A181,'von Hand markiert'!A:A,1,FALSE)),"","x")</f>
        <v/>
      </c>
      <c r="D181" s="4">
        <f>B181/betwKennzahlen!$B$6</f>
        <v>3.9256070929535652E-4</v>
      </c>
      <c r="E181" s="4">
        <f>SUM(B181:$B$629)/betwKennzahlen!$B$6</f>
        <v>1.5223254365055353E-2</v>
      </c>
      <c r="F181" s="4">
        <f>COUNTA($B$2:B181)/betwKennzahlen!$B$7</f>
        <v>0.28662420382165604</v>
      </c>
    </row>
    <row r="182" spans="1:6" hidden="1" x14ac:dyDescent="0.2">
      <c r="A182" t="s">
        <v>180</v>
      </c>
      <c r="B182" s="3">
        <v>235.80066315066099</v>
      </c>
      <c r="C182" t="str">
        <f>IF(ISNA(VLOOKUP(A182,'von Hand markiert'!A:A,1,FALSE)),"","x")</f>
        <v/>
      </c>
      <c r="D182" s="4">
        <f>B182/betwKennzahlen!$B$6</f>
        <v>3.8907918704568159E-4</v>
      </c>
      <c r="E182" s="4">
        <f>SUM(B182:$B$629)/betwKennzahlen!$B$6</f>
        <v>1.4830693655759992E-2</v>
      </c>
      <c r="F182" s="4">
        <f>COUNTA($B$2:B182)/betwKennzahlen!$B$7</f>
        <v>0.28821656050955413</v>
      </c>
    </row>
    <row r="183" spans="1:6" hidden="1" x14ac:dyDescent="0.2">
      <c r="A183" t="s">
        <v>181</v>
      </c>
      <c r="B183" s="3">
        <v>234.64055507461799</v>
      </c>
      <c r="C183" t="str">
        <f>IF(ISNA(VLOOKUP(A183,'von Hand markiert'!A:A,1,FALSE)),"","x")</f>
        <v/>
      </c>
      <c r="D183" s="4">
        <f>B183/betwKennzahlen!$B$6</f>
        <v>3.8716496890447326E-4</v>
      </c>
      <c r="E183" s="4">
        <f>SUM(B183:$B$629)/betwKennzahlen!$B$6</f>
        <v>1.4441614468714312E-2</v>
      </c>
      <c r="F183" s="4">
        <f>COUNTA($B$2:B183)/betwKennzahlen!$B$7</f>
        <v>0.28980891719745222</v>
      </c>
    </row>
    <row r="184" spans="1:6" hidden="1" x14ac:dyDescent="0.2">
      <c r="A184" t="s">
        <v>182</v>
      </c>
      <c r="B184" s="3">
        <v>226.848985759653</v>
      </c>
      <c r="C184" t="str">
        <f>IF(ISNA(VLOOKUP(A184,'von Hand markiert'!A:A,1,FALSE)),"","x")</f>
        <v/>
      </c>
      <c r="D184" s="4">
        <f>B184/betwKennzahlen!$B$6</f>
        <v>3.7430861212255995E-4</v>
      </c>
      <c r="E184" s="4">
        <f>SUM(B184:$B$629)/betwKennzahlen!$B$6</f>
        <v>1.4054449499809834E-2</v>
      </c>
      <c r="F184" s="4">
        <f>COUNTA($B$2:B184)/betwKennzahlen!$B$7</f>
        <v>0.29140127388535031</v>
      </c>
    </row>
    <row r="185" spans="1:6" hidden="1" x14ac:dyDescent="0.2">
      <c r="A185" t="s">
        <v>183</v>
      </c>
      <c r="B185" s="3">
        <v>224.96001805297399</v>
      </c>
      <c r="C185" t="str">
        <f>IF(ISNA(VLOOKUP(A185,'von Hand markiert'!A:A,1,FALSE)),"","x")</f>
        <v/>
      </c>
      <c r="D185" s="4">
        <f>B185/betwKennzahlen!$B$6</f>
        <v>3.7119175057581942E-4</v>
      </c>
      <c r="E185" s="4">
        <f>SUM(B185:$B$629)/betwKennzahlen!$B$6</f>
        <v>1.3680140887687276E-2</v>
      </c>
      <c r="F185" s="4">
        <f>COUNTA($B$2:B185)/betwKennzahlen!$B$7</f>
        <v>0.2929936305732484</v>
      </c>
    </row>
    <row r="186" spans="1:6" hidden="1" x14ac:dyDescent="0.2">
      <c r="A186" t="s">
        <v>184</v>
      </c>
      <c r="B186" s="3">
        <v>209.54024146752101</v>
      </c>
      <c r="C186" t="str">
        <f>IF(ISNA(VLOOKUP(A186,'von Hand markiert'!A:A,1,FALSE)),"","x")</f>
        <v/>
      </c>
      <c r="D186" s="4">
        <f>B186/betwKennzahlen!$B$6</f>
        <v>3.4574858999208183E-4</v>
      </c>
      <c r="E186" s="4">
        <f>SUM(B186:$B$629)/betwKennzahlen!$B$6</f>
        <v>1.3308949137111444E-2</v>
      </c>
      <c r="F186" s="4">
        <f>COUNTA($B$2:B186)/betwKennzahlen!$B$7</f>
        <v>0.29458598726114649</v>
      </c>
    </row>
    <row r="187" spans="1:6" hidden="1" x14ac:dyDescent="0.2">
      <c r="A187" t="s">
        <v>185</v>
      </c>
      <c r="B187" s="3">
        <v>196.901017968041</v>
      </c>
      <c r="C187" t="str">
        <f>IF(ISNA(VLOOKUP(A187,'von Hand markiert'!A:A,1,FALSE)),"","x")</f>
        <v/>
      </c>
      <c r="D187" s="4">
        <f>B187/betwKennzahlen!$B$6</f>
        <v>3.248934374307665E-4</v>
      </c>
      <c r="E187" s="4">
        <f>SUM(B187:$B$629)/betwKennzahlen!$B$6</f>
        <v>1.2963200547119363E-2</v>
      </c>
      <c r="F187" s="4">
        <f>COUNTA($B$2:B187)/betwKennzahlen!$B$7</f>
        <v>0.29617834394904458</v>
      </c>
    </row>
    <row r="188" spans="1:6" hidden="1" x14ac:dyDescent="0.2">
      <c r="A188" t="s">
        <v>186</v>
      </c>
      <c r="B188" s="3">
        <v>190.52985849189599</v>
      </c>
      <c r="C188" t="str">
        <f>IF(ISNA(VLOOKUP(A188,'von Hand markiert'!A:A,1,FALSE)),"","x")</f>
        <v/>
      </c>
      <c r="D188" s="4">
        <f>B188/betwKennzahlen!$B$6</f>
        <v>3.1438080563238584E-4</v>
      </c>
      <c r="E188" s="4">
        <f>SUM(B188:$B$629)/betwKennzahlen!$B$6</f>
        <v>1.2638307109688596E-2</v>
      </c>
      <c r="F188" s="4">
        <f>COUNTA($B$2:B188)/betwKennzahlen!$B$7</f>
        <v>0.29777070063694266</v>
      </c>
    </row>
    <row r="189" spans="1:6" hidden="1" x14ac:dyDescent="0.2">
      <c r="A189" t="s">
        <v>187</v>
      </c>
      <c r="B189" s="3">
        <v>190.42493657418899</v>
      </c>
      <c r="C189" t="str">
        <f>IF(ISNA(VLOOKUP(A189,'von Hand markiert'!A:A,1,FALSE)),"","x")</f>
        <v/>
      </c>
      <c r="D189" s="4">
        <f>B189/betwKennzahlen!$B$6</f>
        <v>3.1420768086717416E-4</v>
      </c>
      <c r="E189" s="4">
        <f>SUM(B189:$B$629)/betwKennzahlen!$B$6</f>
        <v>1.2323926304056213E-2</v>
      </c>
      <c r="F189" s="4">
        <f>COUNTA($B$2:B189)/betwKennzahlen!$B$7</f>
        <v>0.29936305732484075</v>
      </c>
    </row>
    <row r="190" spans="1:6" hidden="1" x14ac:dyDescent="0.2">
      <c r="A190" t="s">
        <v>188</v>
      </c>
      <c r="B190" s="3">
        <v>182.59016077563999</v>
      </c>
      <c r="C190" t="str">
        <f>IF(ISNA(VLOOKUP(A190,'von Hand markiert'!A:A,1,FALSE)),"","x")</f>
        <v/>
      </c>
      <c r="D190" s="4">
        <f>B190/betwKennzahlen!$B$6</f>
        <v>3.0128003190446986E-4</v>
      </c>
      <c r="E190" s="4">
        <f>SUM(B190:$B$629)/betwKennzahlen!$B$6</f>
        <v>1.2009718623189039E-2</v>
      </c>
      <c r="F190" s="4">
        <f>COUNTA($B$2:B190)/betwKennzahlen!$B$7</f>
        <v>0.30095541401273884</v>
      </c>
    </row>
    <row r="191" spans="1:6" hidden="1" x14ac:dyDescent="0.2">
      <c r="A191" t="s">
        <v>189</v>
      </c>
      <c r="B191" s="3">
        <v>179.40723467746</v>
      </c>
      <c r="C191" t="str">
        <f>IF(ISNA(VLOOKUP(A191,'von Hand markiert'!A:A,1,FALSE)),"","x")</f>
        <v/>
      </c>
      <c r="D191" s="4">
        <f>B191/betwKennzahlen!$B$6</f>
        <v>2.96028094602177E-4</v>
      </c>
      <c r="E191" s="4">
        <f>SUM(B191:$B$629)/betwKennzahlen!$B$6</f>
        <v>1.1708438591284568E-2</v>
      </c>
      <c r="F191" s="4">
        <f>COUNTA($B$2:B191)/betwKennzahlen!$B$7</f>
        <v>0.30254777070063693</v>
      </c>
    </row>
    <row r="192" spans="1:6" hidden="1" x14ac:dyDescent="0.2">
      <c r="A192" t="s">
        <v>190</v>
      </c>
      <c r="B192" s="3">
        <v>178.87298470201199</v>
      </c>
      <c r="C192" t="str">
        <f>IF(ISNA(VLOOKUP(A192,'von Hand markiert'!A:A,1,FALSE)),"","x")</f>
        <v/>
      </c>
      <c r="D192" s="4">
        <f>B192/betwKennzahlen!$B$6</f>
        <v>2.9514656380684727E-4</v>
      </c>
      <c r="E192" s="4">
        <f>SUM(B192:$B$629)/betwKennzahlen!$B$6</f>
        <v>1.1412410496682389E-2</v>
      </c>
      <c r="F192" s="4">
        <f>COUNTA($B$2:B192)/betwKennzahlen!$B$7</f>
        <v>0.30414012738853502</v>
      </c>
    </row>
    <row r="193" spans="1:6" hidden="1" x14ac:dyDescent="0.2">
      <c r="A193" t="s">
        <v>191</v>
      </c>
      <c r="B193" s="3">
        <v>173.882115413451</v>
      </c>
      <c r="C193" t="str">
        <f>IF(ISNA(VLOOKUP(A193,'von Hand markiert'!A:A,1,FALSE)),"","x")</f>
        <v/>
      </c>
      <c r="D193" s="4">
        <f>B193/betwKennzahlen!$B$6</f>
        <v>2.8691145819052479E-4</v>
      </c>
      <c r="E193" s="4">
        <f>SUM(B193:$B$629)/betwKennzahlen!$B$6</f>
        <v>1.1117263932875543E-2</v>
      </c>
      <c r="F193" s="4">
        <f>COUNTA($B$2:B193)/betwKennzahlen!$B$7</f>
        <v>0.30573248407643311</v>
      </c>
    </row>
    <row r="194" spans="1:6" hidden="1" x14ac:dyDescent="0.2">
      <c r="A194" t="s">
        <v>192</v>
      </c>
      <c r="B194" s="3">
        <v>172.94769894411701</v>
      </c>
      <c r="C194" t="str">
        <f>IF(ISNA(VLOOKUP(A194,'von Hand markiert'!A:A,1,FALSE)),"","x")</f>
        <v/>
      </c>
      <c r="D194" s="4">
        <f>B194/betwKennzahlen!$B$6</f>
        <v>2.8536963894628341E-4</v>
      </c>
      <c r="E194" s="4">
        <f>SUM(B194:$B$629)/betwKennzahlen!$B$6</f>
        <v>1.0830352474685018E-2</v>
      </c>
      <c r="F194" s="4">
        <f>COUNTA($B$2:B194)/betwKennzahlen!$B$7</f>
        <v>0.3073248407643312</v>
      </c>
    </row>
    <row r="195" spans="1:6" hidden="1" x14ac:dyDescent="0.2">
      <c r="A195" t="s">
        <v>193</v>
      </c>
      <c r="B195" s="3">
        <v>169.910996970176</v>
      </c>
      <c r="C195" t="str">
        <f>IF(ISNA(VLOOKUP(A195,'von Hand markiert'!A:A,1,FALSE)),"","x")</f>
        <v/>
      </c>
      <c r="D195" s="4">
        <f>B195/betwKennzahlen!$B$6</f>
        <v>2.8035897646750118E-4</v>
      </c>
      <c r="E195" s="4">
        <f>SUM(B195:$B$629)/betwKennzahlen!$B$6</f>
        <v>1.0544982835738731E-2</v>
      </c>
      <c r="F195" s="4">
        <f>COUNTA($B$2:B195)/betwKennzahlen!$B$7</f>
        <v>0.30891719745222929</v>
      </c>
    </row>
    <row r="196" spans="1:6" hidden="1" x14ac:dyDescent="0.2">
      <c r="A196" t="s">
        <v>194</v>
      </c>
      <c r="B196" s="3">
        <v>167.135752240443</v>
      </c>
      <c r="C196" t="str">
        <f>IF(ISNA(VLOOKUP(A196,'von Hand markiert'!A:A,1,FALSE)),"","x")</f>
        <v/>
      </c>
      <c r="D196" s="4">
        <f>B196/betwKennzahlen!$B$6</f>
        <v>2.7577972741506143E-4</v>
      </c>
      <c r="E196" s="4">
        <f>SUM(B196:$B$629)/betwKennzahlen!$B$6</f>
        <v>1.0264623859271233E-2</v>
      </c>
      <c r="F196" s="4">
        <f>COUNTA($B$2:B196)/betwKennzahlen!$B$7</f>
        <v>0.31050955414012738</v>
      </c>
    </row>
    <row r="197" spans="1:6" hidden="1" x14ac:dyDescent="0.2">
      <c r="A197" t="s">
        <v>195</v>
      </c>
      <c r="B197" s="3">
        <v>167.119763266197</v>
      </c>
      <c r="C197" t="str">
        <f>IF(ISNA(VLOOKUP(A197,'von Hand markiert'!A:A,1,FALSE)),"","x")</f>
        <v/>
      </c>
      <c r="D197" s="4">
        <f>B197/betwKennzahlen!$B$6</f>
        <v>2.7575334505880255E-4</v>
      </c>
      <c r="E197" s="4">
        <f>SUM(B197:$B$629)/betwKennzahlen!$B$6</f>
        <v>9.9888441318561703E-3</v>
      </c>
      <c r="F197" s="4">
        <f>COUNTA($B$2:B197)/betwKennzahlen!$B$7</f>
        <v>0.31210191082802546</v>
      </c>
    </row>
    <row r="198" spans="1:6" hidden="1" x14ac:dyDescent="0.2">
      <c r="A198" t="s">
        <v>196</v>
      </c>
      <c r="B198" s="3">
        <v>161.01540401558</v>
      </c>
      <c r="C198" t="str">
        <f>IF(ISNA(VLOOKUP(A198,'von Hand markiert'!A:A,1,FALSE)),"","x")</f>
        <v/>
      </c>
      <c r="D198" s="4">
        <f>B198/betwKennzahlen!$B$6</f>
        <v>2.6568094278931728E-4</v>
      </c>
      <c r="E198" s="4">
        <f>SUM(B198:$B$629)/betwKennzahlen!$B$6</f>
        <v>9.7130907867973675E-3</v>
      </c>
      <c r="F198" s="4">
        <f>COUNTA($B$2:B198)/betwKennzahlen!$B$7</f>
        <v>0.31369426751592355</v>
      </c>
    </row>
    <row r="199" spans="1:6" hidden="1" x14ac:dyDescent="0.2">
      <c r="A199" t="s">
        <v>197</v>
      </c>
      <c r="B199" s="3">
        <v>160.87132365676499</v>
      </c>
      <c r="C199" t="str">
        <f>IF(ISNA(VLOOKUP(A199,'von Hand markiert'!A:A,1,FALSE)),"","x")</f>
        <v/>
      </c>
      <c r="D199" s="4">
        <f>B199/betwKennzahlen!$B$6</f>
        <v>2.654432052523317E-4</v>
      </c>
      <c r="E199" s="4">
        <f>SUM(B199:$B$629)/betwKennzahlen!$B$6</f>
        <v>9.4474098440080478E-3</v>
      </c>
      <c r="F199" s="4">
        <f>COUNTA($B$2:B199)/betwKennzahlen!$B$7</f>
        <v>0.31528662420382164</v>
      </c>
    </row>
    <row r="200" spans="1:6" hidden="1" x14ac:dyDescent="0.2">
      <c r="A200" t="s">
        <v>198</v>
      </c>
      <c r="B200" s="3">
        <v>155.96851919653801</v>
      </c>
      <c r="C200" t="str">
        <f>IF(ISNA(VLOOKUP(A200,'von Hand markiert'!A:A,1,FALSE)),"","x")</f>
        <v/>
      </c>
      <c r="D200" s="4">
        <f>B200/betwKennzahlen!$B$6</f>
        <v>2.5735340962520814E-4</v>
      </c>
      <c r="E200" s="4">
        <f>SUM(B200:$B$629)/betwKennzahlen!$B$6</f>
        <v>9.1819666387557165E-3</v>
      </c>
      <c r="F200" s="4">
        <f>COUNTA($B$2:B200)/betwKennzahlen!$B$7</f>
        <v>0.31687898089171973</v>
      </c>
    </row>
    <row r="201" spans="1:6" hidden="1" x14ac:dyDescent="0.2">
      <c r="A201" t="s">
        <v>199</v>
      </c>
      <c r="B201" s="3">
        <v>148.650290662164</v>
      </c>
      <c r="C201" t="str">
        <f>IF(ISNA(VLOOKUP(A201,'von Hand markiert'!A:A,1,FALSE)),"","x")</f>
        <v/>
      </c>
      <c r="D201" s="4">
        <f>B201/betwKennzahlen!$B$6</f>
        <v>2.4527808137666347E-4</v>
      </c>
      <c r="E201" s="4">
        <f>SUM(B201:$B$629)/betwKennzahlen!$B$6</f>
        <v>8.9246132291305111E-3</v>
      </c>
      <c r="F201" s="4">
        <f>COUNTA($B$2:B201)/betwKennzahlen!$B$7</f>
        <v>0.31847133757961782</v>
      </c>
    </row>
    <row r="202" spans="1:6" hidden="1" x14ac:dyDescent="0.2">
      <c r="A202" t="s">
        <v>200</v>
      </c>
      <c r="B202" s="3">
        <v>137.37014320746201</v>
      </c>
      <c r="C202" t="str">
        <f>IF(ISNA(VLOOKUP(A202,'von Hand markiert'!A:A,1,FALSE)),"","x")</f>
        <v/>
      </c>
      <c r="D202" s="4">
        <f>B202/betwKennzahlen!$B$6</f>
        <v>2.2666545093369194E-4</v>
      </c>
      <c r="E202" s="4">
        <f>SUM(B202:$B$629)/betwKennzahlen!$B$6</f>
        <v>8.6793351477538454E-3</v>
      </c>
      <c r="F202" s="4">
        <f>COUNTA($B$2:B202)/betwKennzahlen!$B$7</f>
        <v>0.32006369426751591</v>
      </c>
    </row>
    <row r="203" spans="1:6" hidden="1" x14ac:dyDescent="0.2">
      <c r="A203" t="s">
        <v>201</v>
      </c>
      <c r="B203" s="3">
        <v>136.694947941783</v>
      </c>
      <c r="C203" t="str">
        <f>IF(ISNA(VLOOKUP(A203,'von Hand markiert'!A:A,1,FALSE)),"","x")</f>
        <v/>
      </c>
      <c r="D203" s="4">
        <f>B203/betwKennzahlen!$B$6</f>
        <v>2.2555135557213805E-4</v>
      </c>
      <c r="E203" s="4">
        <f>SUM(B203:$B$629)/betwKennzahlen!$B$6</f>
        <v>8.4526696968201549E-3</v>
      </c>
      <c r="F203" s="4">
        <f>COUNTA($B$2:B203)/betwKennzahlen!$B$7</f>
        <v>0.321656050955414</v>
      </c>
    </row>
    <row r="204" spans="1:6" hidden="1" x14ac:dyDescent="0.2">
      <c r="A204" t="s">
        <v>202</v>
      </c>
      <c r="B204" s="3">
        <v>136.69018881239299</v>
      </c>
      <c r="C204" t="str">
        <f>IF(ISNA(VLOOKUP(A204,'von Hand markiert'!A:A,1,FALSE)),"","x")</f>
        <v/>
      </c>
      <c r="D204" s="4">
        <f>B204/betwKennzahlen!$B$6</f>
        <v>2.2554350284530782E-4</v>
      </c>
      <c r="E204" s="4">
        <f>SUM(B204:$B$629)/betwKennzahlen!$B$6</f>
        <v>8.2271183412480162E-3</v>
      </c>
      <c r="F204" s="4">
        <f>COUNTA($B$2:B204)/betwKennzahlen!$B$7</f>
        <v>0.32324840764331209</v>
      </c>
    </row>
    <row r="205" spans="1:6" hidden="1" x14ac:dyDescent="0.2">
      <c r="A205" t="s">
        <v>203</v>
      </c>
      <c r="B205" s="3">
        <v>134.11496092179499</v>
      </c>
      <c r="C205" t="str">
        <f>IF(ISNA(VLOOKUP(A205,'von Hand markiert'!A:A,1,FALSE)),"","x")</f>
        <v/>
      </c>
      <c r="D205" s="4">
        <f>B205/betwKennzahlen!$B$6</f>
        <v>2.2129428844216154E-4</v>
      </c>
      <c r="E205" s="4">
        <f>SUM(B205:$B$629)/betwKennzahlen!$B$6</f>
        <v>8.001574838402704E-3</v>
      </c>
      <c r="F205" s="4">
        <f>COUNTA($B$2:B205)/betwKennzahlen!$B$7</f>
        <v>0.32484076433121017</v>
      </c>
    </row>
    <row r="206" spans="1:6" hidden="1" x14ac:dyDescent="0.2">
      <c r="A206" t="s">
        <v>204</v>
      </c>
      <c r="B206" s="3">
        <v>132.544986760542</v>
      </c>
      <c r="C206" t="str">
        <f>IF(ISNA(VLOOKUP(A206,'von Hand markiert'!A:A,1,FALSE)),"","x")</f>
        <v/>
      </c>
      <c r="D206" s="4">
        <f>B206/betwKennzahlen!$B$6</f>
        <v>2.1870377719346014E-4</v>
      </c>
      <c r="E206" s="4">
        <f>SUM(B206:$B$629)/betwKennzahlen!$B$6</f>
        <v>7.7802805499605446E-3</v>
      </c>
      <c r="F206" s="4">
        <f>COUNTA($B$2:B206)/betwKennzahlen!$B$7</f>
        <v>0.32643312101910826</v>
      </c>
    </row>
    <row r="207" spans="1:6" hidden="1" x14ac:dyDescent="0.2">
      <c r="A207" t="s">
        <v>205</v>
      </c>
      <c r="B207" s="3">
        <v>119.287123955181</v>
      </c>
      <c r="C207" t="str">
        <f>IF(ISNA(VLOOKUP(A207,'von Hand markiert'!A:A,1,FALSE)),"","x")</f>
        <v/>
      </c>
      <c r="D207" s="4">
        <f>B207/betwKennzahlen!$B$6</f>
        <v>1.9682784854529859E-4</v>
      </c>
      <c r="E207" s="4">
        <f>SUM(B207:$B$629)/betwKennzahlen!$B$6</f>
        <v>7.5615767727670877E-3</v>
      </c>
      <c r="F207" s="4">
        <f>COUNTA($B$2:B207)/betwKennzahlen!$B$7</f>
        <v>0.32802547770700635</v>
      </c>
    </row>
    <row r="208" spans="1:6" hidden="1" x14ac:dyDescent="0.2">
      <c r="A208" t="s">
        <v>206</v>
      </c>
      <c r="B208" s="3">
        <v>114.61407977371999</v>
      </c>
      <c r="C208" t="str">
        <f>IF(ISNA(VLOOKUP(A208,'von Hand markiert'!A:A,1,FALSE)),"","x")</f>
        <v/>
      </c>
      <c r="D208" s="4">
        <f>B208/betwKennzahlen!$B$6</f>
        <v>1.8911716526367567E-4</v>
      </c>
      <c r="E208" s="4">
        <f>SUM(B208:$B$629)/betwKennzahlen!$B$6</f>
        <v>7.3647489242217893E-3</v>
      </c>
      <c r="F208" s="4">
        <f>COUNTA($B$2:B208)/betwKennzahlen!$B$7</f>
        <v>0.32961783439490444</v>
      </c>
    </row>
    <row r="209" spans="1:6" hidden="1" x14ac:dyDescent="0.2">
      <c r="A209" t="s">
        <v>207</v>
      </c>
      <c r="B209" s="3">
        <v>112.86219323931</v>
      </c>
      <c r="C209" t="str">
        <f>IF(ISNA(VLOOKUP(A209,'von Hand markiert'!A:A,1,FALSE)),"","x")</f>
        <v/>
      </c>
      <c r="D209" s="4">
        <f>B209/betwKennzahlen!$B$6</f>
        <v>1.8622649235590269E-4</v>
      </c>
      <c r="E209" s="4">
        <f>SUM(B209:$B$629)/betwKennzahlen!$B$6</f>
        <v>7.1756317589581169E-3</v>
      </c>
      <c r="F209" s="4">
        <f>COUNTA($B$2:B209)/betwKennzahlen!$B$7</f>
        <v>0.33121019108280253</v>
      </c>
    </row>
    <row r="210" spans="1:6" hidden="1" x14ac:dyDescent="0.2">
      <c r="A210" t="s">
        <v>208</v>
      </c>
      <c r="B210" s="3">
        <v>106.961003761523</v>
      </c>
      <c r="C210" t="str">
        <f>IF(ISNA(VLOOKUP(A210,'von Hand markiert'!A:A,1,FALSE)),"","x")</f>
        <v/>
      </c>
      <c r="D210" s="4">
        <f>B210/betwKennzahlen!$B$6</f>
        <v>1.7648932718451857E-4</v>
      </c>
      <c r="E210" s="4">
        <f>SUM(B210:$B$629)/betwKennzahlen!$B$6</f>
        <v>6.9894052666022166E-3</v>
      </c>
      <c r="F210" s="4">
        <f>COUNTA($B$2:B210)/betwKennzahlen!$B$7</f>
        <v>0.33280254777070062</v>
      </c>
    </row>
    <row r="211" spans="1:6" hidden="1" x14ac:dyDescent="0.2">
      <c r="A211" t="s">
        <v>209</v>
      </c>
      <c r="B211" s="3">
        <v>105.766830007534</v>
      </c>
      <c r="C211" t="str">
        <f>IF(ISNA(VLOOKUP(A211,'von Hand markiert'!A:A,1,FALSE)),"","x")</f>
        <v/>
      </c>
      <c r="D211" s="4">
        <f>B211/betwKennzahlen!$B$6</f>
        <v>1.7451889950554099E-4</v>
      </c>
      <c r="E211" s="4">
        <f>SUM(B211:$B$629)/betwKennzahlen!$B$6</f>
        <v>6.8129159394176931E-3</v>
      </c>
      <c r="F211" s="4">
        <f>COUNTA($B$2:B211)/betwKennzahlen!$B$7</f>
        <v>0.33439490445859871</v>
      </c>
    </row>
    <row r="212" spans="1:6" hidden="1" x14ac:dyDescent="0.2">
      <c r="A212" t="s">
        <v>210</v>
      </c>
      <c r="B212" s="3">
        <v>101.942631024273</v>
      </c>
      <c r="C212" t="str">
        <f>IF(ISNA(VLOOKUP(A212,'von Hand markiert'!A:A,1,FALSE)),"","x")</f>
        <v/>
      </c>
      <c r="D212" s="4">
        <f>B212/betwKennzahlen!$B$6</f>
        <v>1.6820883993392123E-4</v>
      </c>
      <c r="E212" s="4">
        <f>SUM(B212:$B$629)/betwKennzahlen!$B$6</f>
        <v>6.6383970399121498E-3</v>
      </c>
      <c r="F212" s="4">
        <f>COUNTA($B$2:B212)/betwKennzahlen!$B$7</f>
        <v>0.3359872611464968</v>
      </c>
    </row>
    <row r="213" spans="1:6" hidden="1" x14ac:dyDescent="0.2">
      <c r="A213" t="s">
        <v>211</v>
      </c>
      <c r="B213" s="3">
        <v>99.630610364855499</v>
      </c>
      <c r="C213" t="str">
        <f>IF(ISNA(VLOOKUP(A213,'von Hand markiert'!A:A,1,FALSE)),"","x")</f>
        <v/>
      </c>
      <c r="D213" s="4">
        <f>B213/betwKennzahlen!$B$6</f>
        <v>1.6439392649568284E-4</v>
      </c>
      <c r="E213" s="4">
        <f>SUM(B213:$B$629)/betwKennzahlen!$B$6</f>
        <v>6.4701881999782284E-3</v>
      </c>
      <c r="F213" s="4">
        <f>COUNTA($B$2:B213)/betwKennzahlen!$B$7</f>
        <v>0.33757961783439489</v>
      </c>
    </row>
    <row r="214" spans="1:6" hidden="1" x14ac:dyDescent="0.2">
      <c r="A214" t="s">
        <v>212</v>
      </c>
      <c r="B214" s="3">
        <v>98.813775260668393</v>
      </c>
      <c r="C214" t="str">
        <f>IF(ISNA(VLOOKUP(A214,'von Hand markiert'!A:A,1,FALSE)),"","x")</f>
        <v/>
      </c>
      <c r="D214" s="4">
        <f>B214/betwKennzahlen!$B$6</f>
        <v>1.6304612053941024E-4</v>
      </c>
      <c r="E214" s="4">
        <f>SUM(B214:$B$629)/betwKennzahlen!$B$6</f>
        <v>6.3057942734825456E-3</v>
      </c>
      <c r="F214" s="4">
        <f>COUNTA($B$2:B214)/betwKennzahlen!$B$7</f>
        <v>0.33917197452229297</v>
      </c>
    </row>
    <row r="215" spans="1:6" hidden="1" x14ac:dyDescent="0.2">
      <c r="A215" t="s">
        <v>213</v>
      </c>
      <c r="B215" s="3">
        <v>95.976435627836807</v>
      </c>
      <c r="C215" t="str">
        <f>IF(ISNA(VLOOKUP(A215,'von Hand markiert'!A:A,1,FALSE)),"","x")</f>
        <v/>
      </c>
      <c r="D215" s="4">
        <f>B215/betwKennzahlen!$B$6</f>
        <v>1.5836441276571641E-4</v>
      </c>
      <c r="E215" s="4">
        <f>SUM(B215:$B$629)/betwKennzahlen!$B$6</f>
        <v>6.1427481529431355E-3</v>
      </c>
      <c r="F215" s="4">
        <f>COUNTA($B$2:B215)/betwKennzahlen!$B$7</f>
        <v>0.34076433121019106</v>
      </c>
    </row>
    <row r="216" spans="1:6" hidden="1" x14ac:dyDescent="0.2">
      <c r="A216" t="s">
        <v>214</v>
      </c>
      <c r="B216" s="3">
        <v>93.423376820268004</v>
      </c>
      <c r="C216" t="str">
        <f>IF(ISNA(VLOOKUP(A216,'von Hand markiert'!A:A,1,FALSE)),"","x")</f>
        <v/>
      </c>
      <c r="D216" s="4">
        <f>B216/betwKennzahlen!$B$6</f>
        <v>1.5415177811042705E-4</v>
      </c>
      <c r="E216" s="4">
        <f>SUM(B216:$B$629)/betwKennzahlen!$B$6</f>
        <v>5.9843837401774179E-3</v>
      </c>
      <c r="F216" s="4">
        <f>COUNTA($B$2:B216)/betwKennzahlen!$B$7</f>
        <v>0.34235668789808915</v>
      </c>
    </row>
    <row r="217" spans="1:6" hidden="1" x14ac:dyDescent="0.2">
      <c r="A217" t="s">
        <v>215</v>
      </c>
      <c r="B217" s="3">
        <v>92.711878890300696</v>
      </c>
      <c r="C217" t="str">
        <f>IF(ISNA(VLOOKUP(A217,'von Hand markiert'!A:A,1,FALSE)),"","x")</f>
        <v/>
      </c>
      <c r="D217" s="4">
        <f>B217/betwKennzahlen!$B$6</f>
        <v>1.5297778210686413E-4</v>
      </c>
      <c r="E217" s="4">
        <f>SUM(B217:$B$629)/betwKennzahlen!$B$6</f>
        <v>5.8302319620669903E-3</v>
      </c>
      <c r="F217" s="4">
        <f>COUNTA($B$2:B217)/betwKennzahlen!$B$7</f>
        <v>0.34394904458598724</v>
      </c>
    </row>
    <row r="218" spans="1:6" hidden="1" x14ac:dyDescent="0.2">
      <c r="A218" t="s">
        <v>216</v>
      </c>
      <c r="B218" s="3">
        <v>90.439171134729804</v>
      </c>
      <c r="C218" t="str">
        <f>IF(ISNA(VLOOKUP(A218,'von Hand markiert'!A:A,1,FALSE)),"","x")</f>
        <v/>
      </c>
      <c r="D218" s="4">
        <f>B218/betwKennzahlen!$B$6</f>
        <v>1.4922773630921955E-4</v>
      </c>
      <c r="E218" s="4">
        <f>SUM(B218:$B$629)/betwKennzahlen!$B$6</f>
        <v>5.6772541799601263E-3</v>
      </c>
      <c r="F218" s="4">
        <f>COUNTA($B$2:B218)/betwKennzahlen!$B$7</f>
        <v>0.34554140127388533</v>
      </c>
    </row>
    <row r="219" spans="1:6" hidden="1" x14ac:dyDescent="0.2">
      <c r="A219" t="s">
        <v>217</v>
      </c>
      <c r="B219" s="3">
        <v>89.9276999632079</v>
      </c>
      <c r="C219" t="str">
        <f>IF(ISNA(VLOOKUP(A219,'von Hand markiert'!A:A,1,FALSE)),"","x")</f>
        <v/>
      </c>
      <c r="D219" s="4">
        <f>B219/betwKennzahlen!$B$6</f>
        <v>1.4838379132215267E-4</v>
      </c>
      <c r="E219" s="4">
        <f>SUM(B219:$B$629)/betwKennzahlen!$B$6</f>
        <v>5.5280264436509069E-3</v>
      </c>
      <c r="F219" s="4">
        <f>COUNTA($B$2:B219)/betwKennzahlen!$B$7</f>
        <v>0.34713375796178342</v>
      </c>
    </row>
    <row r="220" spans="1:6" hidden="1" x14ac:dyDescent="0.2">
      <c r="A220" t="s">
        <v>218</v>
      </c>
      <c r="B220" s="3">
        <v>89.265765898103695</v>
      </c>
      <c r="C220" t="str">
        <f>IF(ISNA(VLOOKUP(A220,'von Hand markiert'!A:A,1,FALSE)),"","x")</f>
        <v/>
      </c>
      <c r="D220" s="4">
        <f>B220/betwKennzahlen!$B$6</f>
        <v>1.4729157739668108E-4</v>
      </c>
      <c r="E220" s="4">
        <f>SUM(B220:$B$629)/betwKennzahlen!$B$6</f>
        <v>5.379642652328754E-3</v>
      </c>
      <c r="F220" s="4">
        <f>COUNTA($B$2:B220)/betwKennzahlen!$B$7</f>
        <v>0.34872611464968151</v>
      </c>
    </row>
    <row r="221" spans="1:6" hidden="1" x14ac:dyDescent="0.2">
      <c r="A221" t="s">
        <v>219</v>
      </c>
      <c r="B221" s="3">
        <v>88.329669643379901</v>
      </c>
      <c r="C221" t="str">
        <f>IF(ISNA(VLOOKUP(A221,'von Hand markiert'!A:A,1,FALSE)),"","x")</f>
        <v/>
      </c>
      <c r="D221" s="4">
        <f>B221/betwKennzahlen!$B$6</f>
        <v>1.4574698644889513E-4</v>
      </c>
      <c r="E221" s="4">
        <f>SUM(B221:$B$629)/betwKennzahlen!$B$6</f>
        <v>5.2323510749320724E-3</v>
      </c>
      <c r="F221" s="4">
        <f>COUNTA($B$2:B221)/betwKennzahlen!$B$7</f>
        <v>0.3503184713375796</v>
      </c>
    </row>
    <row r="222" spans="1:6" hidden="1" x14ac:dyDescent="0.2">
      <c r="A222" t="s">
        <v>220</v>
      </c>
      <c r="B222" s="3">
        <v>80.039659664880304</v>
      </c>
      <c r="C222" t="str">
        <f>IF(ISNA(VLOOKUP(A222,'von Hand markiert'!A:A,1,FALSE)),"","x")</f>
        <v/>
      </c>
      <c r="D222" s="4">
        <f>B222/betwKennzahlen!$B$6</f>
        <v>1.3206818546531032E-4</v>
      </c>
      <c r="E222" s="4">
        <f>SUM(B222:$B$629)/betwKennzahlen!$B$6</f>
        <v>5.086604088483178E-3</v>
      </c>
      <c r="F222" s="4">
        <f>COUNTA($B$2:B222)/betwKennzahlen!$B$7</f>
        <v>0.35191082802547768</v>
      </c>
    </row>
    <row r="223" spans="1:6" hidden="1" x14ac:dyDescent="0.2">
      <c r="A223" t="s">
        <v>221</v>
      </c>
      <c r="B223" s="3">
        <v>79.777912331587004</v>
      </c>
      <c r="C223" t="str">
        <f>IF(ISNA(VLOOKUP(A223,'von Hand markiert'!A:A,1,FALSE)),"","x")</f>
        <v/>
      </c>
      <c r="D223" s="4">
        <f>B223/betwKennzahlen!$B$6</f>
        <v>1.3163629338202104E-4</v>
      </c>
      <c r="E223" s="4">
        <f>SUM(B223:$B$629)/betwKennzahlen!$B$6</f>
        <v>4.9545359030178674E-3</v>
      </c>
      <c r="F223" s="4">
        <f>COUNTA($B$2:B223)/betwKennzahlen!$B$7</f>
        <v>0.35350318471337577</v>
      </c>
    </row>
    <row r="224" spans="1:6" hidden="1" x14ac:dyDescent="0.2">
      <c r="A224" t="s">
        <v>222</v>
      </c>
      <c r="B224" s="3">
        <v>79.518154757132706</v>
      </c>
      <c r="C224" t="str">
        <f>IF(ISNA(VLOOKUP(A224,'von Hand markiert'!A:A,1,FALSE)),"","x")</f>
        <v/>
      </c>
      <c r="D224" s="4">
        <f>B224/betwKennzahlen!$B$6</f>
        <v>1.3120768446910606E-4</v>
      </c>
      <c r="E224" s="4">
        <f>SUM(B224:$B$629)/betwKennzahlen!$B$6</f>
        <v>4.8228996096358464E-3</v>
      </c>
      <c r="F224" s="4">
        <f>COUNTA($B$2:B224)/betwKennzahlen!$B$7</f>
        <v>0.35509554140127386</v>
      </c>
    </row>
    <row r="225" spans="1:6" hidden="1" x14ac:dyDescent="0.2">
      <c r="A225" t="s">
        <v>223</v>
      </c>
      <c r="B225" s="3">
        <v>79.080521748902498</v>
      </c>
      <c r="C225" t="str">
        <f>IF(ISNA(VLOOKUP(A225,'von Hand markiert'!A:A,1,FALSE)),"","x")</f>
        <v/>
      </c>
      <c r="D225" s="4">
        <f>B225/betwKennzahlen!$B$6</f>
        <v>1.3048557498564895E-4</v>
      </c>
      <c r="E225" s="4">
        <f>SUM(B225:$B$629)/betwKennzahlen!$B$6</f>
        <v>4.6916919251667405E-3</v>
      </c>
      <c r="F225" s="4">
        <f>COUNTA($B$2:B225)/betwKennzahlen!$B$7</f>
        <v>0.35668789808917195</v>
      </c>
    </row>
    <row r="226" spans="1:6" hidden="1" x14ac:dyDescent="0.2">
      <c r="A226" t="s">
        <v>224</v>
      </c>
      <c r="B226" s="3">
        <v>73.062606760894397</v>
      </c>
      <c r="C226" t="str">
        <f>IF(ISNA(VLOOKUP(A226,'von Hand markiert'!A:A,1,FALSE)),"","x")</f>
        <v/>
      </c>
      <c r="D226" s="4">
        <f>B226/betwKennzahlen!$B$6</f>
        <v>1.2055580871629716E-4</v>
      </c>
      <c r="E226" s="4">
        <f>SUM(B226:$B$629)/betwKennzahlen!$B$6</f>
        <v>4.5612063501810924E-3</v>
      </c>
      <c r="F226" s="4">
        <f>COUNTA($B$2:B226)/betwKennzahlen!$B$7</f>
        <v>0.35828025477707004</v>
      </c>
    </row>
    <row r="227" spans="1:6" hidden="1" x14ac:dyDescent="0.2">
      <c r="A227" t="s">
        <v>225</v>
      </c>
      <c r="B227" s="3">
        <v>64.384952225567403</v>
      </c>
      <c r="C227" t="str">
        <f>IF(ISNA(VLOOKUP(A227,'von Hand markiert'!A:A,1,FALSE)),"","x")</f>
        <v/>
      </c>
      <c r="D227" s="4">
        <f>B227/betwKennzahlen!$B$6</f>
        <v>1.0623738090970924E-4</v>
      </c>
      <c r="E227" s="4">
        <f>SUM(B227:$B$629)/betwKennzahlen!$B$6</f>
        <v>4.440650541464794E-3</v>
      </c>
      <c r="F227" s="4">
        <f>COUNTA($B$2:B227)/betwKennzahlen!$B$7</f>
        <v>0.35987261146496813</v>
      </c>
    </row>
    <row r="228" spans="1:6" hidden="1" x14ac:dyDescent="0.2">
      <c r="A228">
        <v>2014</v>
      </c>
      <c r="B228" s="3">
        <v>63.0800703648476</v>
      </c>
      <c r="C228" t="str">
        <f>IF(ISNA(VLOOKUP(A228,'von Hand markiert'!A:A,1,FALSE)),"","x")</f>
        <v/>
      </c>
      <c r="D228" s="4">
        <f>B228/betwKennzahlen!$B$6</f>
        <v>1.0408428105504458E-4</v>
      </c>
      <c r="E228" s="4">
        <f>SUM(B228:$B$629)/betwKennzahlen!$B$6</f>
        <v>4.3344131605550845E-3</v>
      </c>
      <c r="F228" s="4">
        <f>COUNTA($B$2:B228)/betwKennzahlen!$B$7</f>
        <v>0.36146496815286622</v>
      </c>
    </row>
    <row r="229" spans="1:6" hidden="1" x14ac:dyDescent="0.2">
      <c r="A229" t="s">
        <v>226</v>
      </c>
      <c r="B229" s="3">
        <v>60.654036709227697</v>
      </c>
      <c r="C229" t="str">
        <f>IF(ISNA(VLOOKUP(A229,'von Hand markiert'!A:A,1,FALSE)),"","x")</f>
        <v/>
      </c>
      <c r="D229" s="4">
        <f>B229/betwKennzahlen!$B$6</f>
        <v>1.000812422600648E-4</v>
      </c>
      <c r="E229" s="4">
        <f>SUM(B229:$B$629)/betwKennzahlen!$B$6</f>
        <v>4.230328879500039E-3</v>
      </c>
      <c r="F229" s="4">
        <f>COUNTA($B$2:B229)/betwKennzahlen!$B$7</f>
        <v>0.36305732484076431</v>
      </c>
    </row>
    <row r="230" spans="1:6" hidden="1" x14ac:dyDescent="0.2">
      <c r="A230" t="s">
        <v>227</v>
      </c>
      <c r="B230" s="3">
        <v>59.851910641272497</v>
      </c>
      <c r="C230" t="str">
        <f>IF(ISNA(VLOOKUP(A230,'von Hand markiert'!A:A,1,FALSE)),"","x")</f>
        <v/>
      </c>
      <c r="D230" s="4">
        <f>B230/betwKennzahlen!$B$6</f>
        <v>9.8757706718399462E-5</v>
      </c>
      <c r="E230" s="4">
        <f>SUM(B230:$B$629)/betwKennzahlen!$B$6</f>
        <v>4.1302476372399735E-3</v>
      </c>
      <c r="F230" s="4">
        <f>COUNTA($B$2:B230)/betwKennzahlen!$B$7</f>
        <v>0.36464968152866239</v>
      </c>
    </row>
    <row r="231" spans="1:6" hidden="1" x14ac:dyDescent="0.2">
      <c r="A231" t="s">
        <v>228</v>
      </c>
      <c r="B231" s="3">
        <v>59.502215451732503</v>
      </c>
      <c r="C231" t="str">
        <f>IF(ISNA(VLOOKUP(A231,'von Hand markiert'!A:A,1,FALSE)),"","x")</f>
        <v/>
      </c>
      <c r="D231" s="4">
        <f>B231/betwKennzahlen!$B$6</f>
        <v>9.8180697653869921E-5</v>
      </c>
      <c r="E231" s="4">
        <f>SUM(B231:$B$629)/betwKennzahlen!$B$6</f>
        <v>4.0314899305215739E-3</v>
      </c>
      <c r="F231" s="4">
        <f>COUNTA($B$2:B231)/betwKennzahlen!$B$7</f>
        <v>0.36624203821656048</v>
      </c>
    </row>
    <row r="232" spans="1:6" hidden="1" x14ac:dyDescent="0.2">
      <c r="A232" t="s">
        <v>229</v>
      </c>
      <c r="B232" s="3">
        <v>59.502215451732503</v>
      </c>
      <c r="C232" t="str">
        <f>IF(ISNA(VLOOKUP(A232,'von Hand markiert'!A:A,1,FALSE)),"","x")</f>
        <v/>
      </c>
      <c r="D232" s="4">
        <f>B232/betwKennzahlen!$B$6</f>
        <v>9.8180697653869921E-5</v>
      </c>
      <c r="E232" s="4">
        <f>SUM(B232:$B$629)/betwKennzahlen!$B$6</f>
        <v>3.9333092328677046E-3</v>
      </c>
      <c r="F232" s="4">
        <f>COUNTA($B$2:B232)/betwKennzahlen!$B$7</f>
        <v>0.36783439490445857</v>
      </c>
    </row>
    <row r="233" spans="1:6" hidden="1" x14ac:dyDescent="0.2">
      <c r="A233" t="s">
        <v>230</v>
      </c>
      <c r="B233" s="3">
        <v>59.502215451732503</v>
      </c>
      <c r="C233" t="str">
        <f>IF(ISNA(VLOOKUP(A233,'von Hand markiert'!A:A,1,FALSE)),"","x")</f>
        <v/>
      </c>
      <c r="D233" s="4">
        <f>B233/betwKennzahlen!$B$6</f>
        <v>9.8180697653869921E-5</v>
      </c>
      <c r="E233" s="4">
        <f>SUM(B233:$B$629)/betwKennzahlen!$B$6</f>
        <v>3.8351285352138339E-3</v>
      </c>
      <c r="F233" s="4">
        <f>COUNTA($B$2:B233)/betwKennzahlen!$B$7</f>
        <v>0.36942675159235666</v>
      </c>
    </row>
    <row r="234" spans="1:6" hidden="1" x14ac:dyDescent="0.2">
      <c r="A234" t="s">
        <v>231</v>
      </c>
      <c r="B234" s="3">
        <v>57.702237467445798</v>
      </c>
      <c r="C234" t="str">
        <f>IF(ISNA(VLOOKUP(A234,'von Hand markiert'!A:A,1,FALSE)),"","x")</f>
        <v/>
      </c>
      <c r="D234" s="4">
        <f>B234/betwKennzahlen!$B$6</f>
        <v>9.5210672203267487E-5</v>
      </c>
      <c r="E234" s="4">
        <f>SUM(B234:$B$629)/betwKennzahlen!$B$6</f>
        <v>3.7369478375599658E-3</v>
      </c>
      <c r="F234" s="4">
        <f>COUNTA($B$2:B234)/betwKennzahlen!$B$7</f>
        <v>0.37101910828025475</v>
      </c>
    </row>
    <row r="235" spans="1:6" hidden="1" x14ac:dyDescent="0.2">
      <c r="A235" t="s">
        <v>232</v>
      </c>
      <c r="B235" s="3">
        <v>54.8752869855089</v>
      </c>
      <c r="C235" t="str">
        <f>IF(ISNA(VLOOKUP(A235,'von Hand markiert'!A:A,1,FALSE)),"","x")</f>
        <v/>
      </c>
      <c r="D235" s="4">
        <f>B235/betwKennzahlen!$B$6</f>
        <v>9.054610688511298E-5</v>
      </c>
      <c r="E235" s="4">
        <f>SUM(B235:$B$629)/betwKennzahlen!$B$6</f>
        <v>3.6417371653566961E-3</v>
      </c>
      <c r="F235" s="4">
        <f>COUNTA($B$2:B235)/betwKennzahlen!$B$7</f>
        <v>0.37261146496815284</v>
      </c>
    </row>
    <row r="236" spans="1:6" hidden="1" x14ac:dyDescent="0.2">
      <c r="A236" t="s">
        <v>233</v>
      </c>
      <c r="B236" s="3">
        <v>54.8752869855089</v>
      </c>
      <c r="C236" t="str">
        <f>IF(ISNA(VLOOKUP(A236,'von Hand markiert'!A:A,1,FALSE)),"","x")</f>
        <v/>
      </c>
      <c r="D236" s="4">
        <f>B236/betwKennzahlen!$B$6</f>
        <v>9.054610688511298E-5</v>
      </c>
      <c r="E236" s="4">
        <f>SUM(B236:$B$629)/betwKennzahlen!$B$6</f>
        <v>3.5511910584715848E-3</v>
      </c>
      <c r="F236" s="4">
        <f>COUNTA($B$2:B236)/betwKennzahlen!$B$7</f>
        <v>0.37420382165605093</v>
      </c>
    </row>
    <row r="237" spans="1:6" hidden="1" x14ac:dyDescent="0.2">
      <c r="A237" t="s">
        <v>234</v>
      </c>
      <c r="B237" s="3">
        <v>54.8752869855089</v>
      </c>
      <c r="C237" t="str">
        <f>IF(ISNA(VLOOKUP(A237,'von Hand markiert'!A:A,1,FALSE)),"","x")</f>
        <v/>
      </c>
      <c r="D237" s="4">
        <f>B237/betwKennzahlen!$B$6</f>
        <v>9.054610688511298E-5</v>
      </c>
      <c r="E237" s="4">
        <f>SUM(B237:$B$629)/betwKennzahlen!$B$6</f>
        <v>3.4606449515864725E-3</v>
      </c>
      <c r="F237" s="4">
        <f>COUNTA($B$2:B237)/betwKennzahlen!$B$7</f>
        <v>0.37579617834394907</v>
      </c>
    </row>
    <row r="238" spans="1:6" hidden="1" x14ac:dyDescent="0.2">
      <c r="A238" t="s">
        <v>235</v>
      </c>
      <c r="B238" s="3">
        <v>52.387661158201396</v>
      </c>
      <c r="C238" t="str">
        <f>IF(ISNA(VLOOKUP(A238,'von Hand markiert'!A:A,1,FALSE)),"","x")</f>
        <v/>
      </c>
      <c r="D238" s="4">
        <f>B238/betwKennzahlen!$B$6</f>
        <v>8.6441438892961357E-5</v>
      </c>
      <c r="E238" s="4">
        <f>SUM(B238:$B$629)/betwKennzahlen!$B$6</f>
        <v>3.3700988447013624E-3</v>
      </c>
      <c r="F238" s="4">
        <f>COUNTA($B$2:B238)/betwKennzahlen!$B$7</f>
        <v>0.37738853503184716</v>
      </c>
    </row>
    <row r="239" spans="1:6" hidden="1" x14ac:dyDescent="0.2">
      <c r="A239" t="s">
        <v>236</v>
      </c>
      <c r="B239" s="3">
        <v>52.198674642702798</v>
      </c>
      <c r="C239" t="str">
        <f>IF(ISNA(VLOOKUP(A239,'von Hand markiert'!A:A,1,FALSE)),"","x")</f>
        <v/>
      </c>
      <c r="D239" s="4">
        <f>B239/betwKennzahlen!$B$6</f>
        <v>8.6129604656236554E-5</v>
      </c>
      <c r="E239" s="4">
        <f>SUM(B239:$B$629)/betwKennzahlen!$B$6</f>
        <v>3.2836574058084014E-3</v>
      </c>
      <c r="F239" s="4">
        <f>COUNTA($B$2:B239)/betwKennzahlen!$B$7</f>
        <v>0.37898089171974525</v>
      </c>
    </row>
    <row r="240" spans="1:6" hidden="1" x14ac:dyDescent="0.2">
      <c r="A240" t="s">
        <v>237</v>
      </c>
      <c r="B240" s="3">
        <v>52.198674642702798</v>
      </c>
      <c r="C240" t="str">
        <f>IF(ISNA(VLOOKUP(A240,'von Hand markiert'!A:A,1,FALSE)),"","x")</f>
        <v/>
      </c>
      <c r="D240" s="4">
        <f>B240/betwKennzahlen!$B$6</f>
        <v>8.6129604656236554E-5</v>
      </c>
      <c r="E240" s="4">
        <f>SUM(B240:$B$629)/betwKennzahlen!$B$6</f>
        <v>3.1975278011521645E-3</v>
      </c>
      <c r="F240" s="4">
        <f>COUNTA($B$2:B240)/betwKennzahlen!$B$7</f>
        <v>0.38057324840764334</v>
      </c>
    </row>
    <row r="241" spans="1:6" x14ac:dyDescent="0.2">
      <c r="A241" t="s">
        <v>238</v>
      </c>
      <c r="B241" s="3">
        <v>50.960607146620497</v>
      </c>
      <c r="C241" t="str">
        <f>IF(ISNA(VLOOKUP(A241,'von Hand markiert'!A:A,1,FALSE)),"","x")</f>
        <v>x</v>
      </c>
      <c r="D241" s="4">
        <f>B241/betwKennzahlen!$B$6</f>
        <v>8.4086750796340471E-5</v>
      </c>
      <c r="E241" s="4">
        <f>SUM(B241:$B$629)/betwKennzahlen!$B$6</f>
        <v>3.1113981964959272E-3</v>
      </c>
      <c r="F241" s="4">
        <f>COUNTA($B$2:B241)/betwKennzahlen!$B$7</f>
        <v>0.38216560509554143</v>
      </c>
    </row>
    <row r="242" spans="1:6" hidden="1" x14ac:dyDescent="0.2">
      <c r="A242" t="s">
        <v>239</v>
      </c>
      <c r="B242" s="3">
        <v>50.194429035264797</v>
      </c>
      <c r="C242" t="str">
        <f>IF(ISNA(VLOOKUP(A242,'von Hand markiert'!A:A,1,FALSE)),"","x")</f>
        <v/>
      </c>
      <c r="D242" s="4">
        <f>B242/betwKennzahlen!$B$6</f>
        <v>8.2822530616823823E-5</v>
      </c>
      <c r="E242" s="4">
        <f>SUM(B242:$B$629)/betwKennzahlen!$B$6</f>
        <v>3.027311445699587E-3</v>
      </c>
      <c r="F242" s="4">
        <f>COUNTA($B$2:B242)/betwKennzahlen!$B$7</f>
        <v>0.38375796178343952</v>
      </c>
    </row>
    <row r="243" spans="1:6" hidden="1" x14ac:dyDescent="0.2">
      <c r="A243" t="s">
        <v>240</v>
      </c>
      <c r="B243" s="3">
        <v>50.194429035264797</v>
      </c>
      <c r="C243" t="str">
        <f>IF(ISNA(VLOOKUP(A243,'von Hand markiert'!A:A,1,FALSE)),"","x")</f>
        <v/>
      </c>
      <c r="D243" s="4">
        <f>B243/betwKennzahlen!$B$6</f>
        <v>8.2822530616823823E-5</v>
      </c>
      <c r="E243" s="4">
        <f>SUM(B243:$B$629)/betwKennzahlen!$B$6</f>
        <v>2.9444889150827634E-3</v>
      </c>
      <c r="F243" s="4">
        <f>COUNTA($B$2:B243)/betwKennzahlen!$B$7</f>
        <v>0.38535031847133761</v>
      </c>
    </row>
    <row r="244" spans="1:6" hidden="1" x14ac:dyDescent="0.2">
      <c r="A244" t="s">
        <v>241</v>
      </c>
      <c r="B244" s="3">
        <v>50.194429035264797</v>
      </c>
      <c r="C244" t="str">
        <f>IF(ISNA(VLOOKUP(A244,'von Hand markiert'!A:A,1,FALSE)),"","x")</f>
        <v/>
      </c>
      <c r="D244" s="4">
        <f>B244/betwKennzahlen!$B$6</f>
        <v>8.2822530616823823E-5</v>
      </c>
      <c r="E244" s="4">
        <f>SUM(B244:$B$629)/betwKennzahlen!$B$6</f>
        <v>2.8616663844659392E-3</v>
      </c>
      <c r="F244" s="4">
        <f>COUNTA($B$2:B244)/betwKennzahlen!$B$7</f>
        <v>0.38694267515923569</v>
      </c>
    </row>
    <row r="245" spans="1:6" hidden="1" x14ac:dyDescent="0.2">
      <c r="A245" t="s">
        <v>242</v>
      </c>
      <c r="B245" s="3">
        <v>49.527091063607102</v>
      </c>
      <c r="C245" t="str">
        <f>IF(ISNA(VLOOKUP(A245,'von Hand markiert'!A:A,1,FALSE)),"","x")</f>
        <v/>
      </c>
      <c r="D245" s="4">
        <f>B245/betwKennzahlen!$B$6</f>
        <v>8.172140006007304E-5</v>
      </c>
      <c r="E245" s="4">
        <f>SUM(B245:$B$629)/betwKennzahlen!$B$6</f>
        <v>2.7788438538491156E-3</v>
      </c>
      <c r="F245" s="4">
        <f>COUNTA($B$2:B245)/betwKennzahlen!$B$7</f>
        <v>0.38853503184713378</v>
      </c>
    </row>
    <row r="246" spans="1:6" hidden="1" x14ac:dyDescent="0.2">
      <c r="A246" t="s">
        <v>243</v>
      </c>
      <c r="B246" s="3">
        <v>49.527091063607102</v>
      </c>
      <c r="C246" t="str">
        <f>IF(ISNA(VLOOKUP(A246,'von Hand markiert'!A:A,1,FALSE)),"","x")</f>
        <v/>
      </c>
      <c r="D246" s="4">
        <f>B246/betwKennzahlen!$B$6</f>
        <v>8.172140006007304E-5</v>
      </c>
      <c r="E246" s="4">
        <f>SUM(B246:$B$629)/betwKennzahlen!$B$6</f>
        <v>2.6971224537890429E-3</v>
      </c>
      <c r="F246" s="4">
        <f>COUNTA($B$2:B246)/betwKennzahlen!$B$7</f>
        <v>0.39012738853503187</v>
      </c>
    </row>
    <row r="247" spans="1:6" hidden="1" x14ac:dyDescent="0.2">
      <c r="A247" t="s">
        <v>244</v>
      </c>
      <c r="B247" s="3">
        <v>49.051977366735898</v>
      </c>
      <c r="C247" t="str">
        <f>IF(ISNA(VLOOKUP(A247,'von Hand markiert'!A:A,1,FALSE)),"","x")</f>
        <v/>
      </c>
      <c r="D247" s="4">
        <f>B247/betwKennzahlen!$B$6</f>
        <v>8.0937446153994311E-5</v>
      </c>
      <c r="E247" s="4">
        <f>SUM(B247:$B$629)/betwKennzahlen!$B$6</f>
        <v>2.6154010537289695E-3</v>
      </c>
      <c r="F247" s="4">
        <f>COUNTA($B$2:B247)/betwKennzahlen!$B$7</f>
        <v>0.39171974522292996</v>
      </c>
    </row>
    <row r="248" spans="1:6" hidden="1" x14ac:dyDescent="0.2">
      <c r="A248" t="s">
        <v>245</v>
      </c>
      <c r="B248" s="3">
        <v>48.472482000528501</v>
      </c>
      <c r="C248" t="str">
        <f>IF(ISNA(VLOOKUP(A248,'von Hand markiert'!A:A,1,FALSE)),"","x")</f>
        <v/>
      </c>
      <c r="D248" s="4">
        <f>B248/betwKennzahlen!$B$6</f>
        <v>7.9981258911057448E-5</v>
      </c>
      <c r="E248" s="4">
        <f>SUM(B248:$B$629)/betwKennzahlen!$B$6</f>
        <v>2.5344636075749754E-3</v>
      </c>
      <c r="F248" s="4">
        <f>COUNTA($B$2:B248)/betwKennzahlen!$B$7</f>
        <v>0.39331210191082805</v>
      </c>
    </row>
    <row r="249" spans="1:6" hidden="1" x14ac:dyDescent="0.2">
      <c r="A249" t="s">
        <v>246</v>
      </c>
      <c r="B249" s="3">
        <v>48.472482000528501</v>
      </c>
      <c r="C249" t="str">
        <f>IF(ISNA(VLOOKUP(A249,'von Hand markiert'!A:A,1,FALSE)),"","x")</f>
        <v/>
      </c>
      <c r="D249" s="4">
        <f>B249/betwKennzahlen!$B$6</f>
        <v>7.9981258911057448E-5</v>
      </c>
      <c r="E249" s="4">
        <f>SUM(B249:$B$629)/betwKennzahlen!$B$6</f>
        <v>2.4544823486639181E-3</v>
      </c>
      <c r="F249" s="4">
        <f>COUNTA($B$2:B249)/betwKennzahlen!$B$7</f>
        <v>0.39490445859872614</v>
      </c>
    </row>
    <row r="250" spans="1:6" hidden="1" x14ac:dyDescent="0.2">
      <c r="A250" t="s">
        <v>247</v>
      </c>
      <c r="B250" s="3">
        <v>48.472482000528501</v>
      </c>
      <c r="C250" t="str">
        <f>IF(ISNA(VLOOKUP(A250,'von Hand markiert'!A:A,1,FALSE)),"","x")</f>
        <v/>
      </c>
      <c r="D250" s="4">
        <f>B250/betwKennzahlen!$B$6</f>
        <v>7.9981258911057448E-5</v>
      </c>
      <c r="E250" s="4">
        <f>SUM(B250:$B$629)/betwKennzahlen!$B$6</f>
        <v>2.3745010897528607E-3</v>
      </c>
      <c r="F250" s="4">
        <f>COUNTA($B$2:B250)/betwKennzahlen!$B$7</f>
        <v>0.39649681528662423</v>
      </c>
    </row>
    <row r="251" spans="1:6" hidden="1" x14ac:dyDescent="0.2">
      <c r="A251" t="s">
        <v>248</v>
      </c>
      <c r="B251" s="3">
        <v>47.885073399367698</v>
      </c>
      <c r="C251" t="str">
        <f>IF(ISNA(VLOOKUP(A251,'von Hand markiert'!A:A,1,FALSE)),"","x")</f>
        <v/>
      </c>
      <c r="D251" s="4">
        <f>B251/betwKennzahlen!$B$6</f>
        <v>7.9012014558859606E-5</v>
      </c>
      <c r="E251" s="4">
        <f>SUM(B251:$B$629)/betwKennzahlen!$B$6</f>
        <v>2.2945198308418034E-3</v>
      </c>
      <c r="F251" s="4">
        <f>COUNTA($B$2:B251)/betwKennzahlen!$B$7</f>
        <v>0.39808917197452232</v>
      </c>
    </row>
    <row r="252" spans="1:6" hidden="1" x14ac:dyDescent="0.2">
      <c r="A252" t="s">
        <v>249</v>
      </c>
      <c r="B252" s="3">
        <v>47.137809877021198</v>
      </c>
      <c r="C252" t="str">
        <f>IF(ISNA(VLOOKUP(A252,'von Hand markiert'!A:A,1,FALSE)),"","x")</f>
        <v/>
      </c>
      <c r="D252" s="4">
        <f>B252/betwKennzahlen!$B$6</f>
        <v>7.7779004100370341E-5</v>
      </c>
      <c r="E252" s="4">
        <f>SUM(B252:$B$629)/betwKennzahlen!$B$6</f>
        <v>2.215507816282943E-3</v>
      </c>
      <c r="F252" s="4">
        <f>COUNTA($B$2:B252)/betwKennzahlen!$B$7</f>
        <v>0.3996815286624204</v>
      </c>
    </row>
    <row r="253" spans="1:6" hidden="1" x14ac:dyDescent="0.2">
      <c r="A253" t="s">
        <v>250</v>
      </c>
      <c r="B253" s="3">
        <v>45.012192925473997</v>
      </c>
      <c r="C253" t="str">
        <f>IF(ISNA(VLOOKUP(A253,'von Hand markiert'!A:A,1,FALSE)),"","x")</f>
        <v/>
      </c>
      <c r="D253" s="4">
        <f>B253/betwKennzahlen!$B$6</f>
        <v>7.4271663177626266E-5</v>
      </c>
      <c r="E253" s="4">
        <f>SUM(B253:$B$629)/betwKennzahlen!$B$6</f>
        <v>2.1377288121825723E-3</v>
      </c>
      <c r="F253" s="4">
        <f>COUNTA($B$2:B253)/betwKennzahlen!$B$7</f>
        <v>0.40127388535031849</v>
      </c>
    </row>
    <row r="254" spans="1:6" hidden="1" x14ac:dyDescent="0.2">
      <c r="A254" t="s">
        <v>251</v>
      </c>
      <c r="B254" s="3">
        <v>42.5091726404209</v>
      </c>
      <c r="C254" t="str">
        <f>IF(ISNA(VLOOKUP(A254,'von Hand markiert'!A:A,1,FALSE)),"","x")</f>
        <v/>
      </c>
      <c r="D254" s="4">
        <f>B254/betwKennzahlen!$B$6</f>
        <v>7.014159380184563E-5</v>
      </c>
      <c r="E254" s="4">
        <f>SUM(B254:$B$629)/betwKennzahlen!$B$6</f>
        <v>2.0634571490049458E-3</v>
      </c>
      <c r="F254" s="4">
        <f>COUNTA($B$2:B254)/betwKennzahlen!$B$7</f>
        <v>0.40286624203821658</v>
      </c>
    </row>
    <row r="255" spans="1:6" hidden="1" x14ac:dyDescent="0.2">
      <c r="A255" t="s">
        <v>252</v>
      </c>
      <c r="B255" s="3">
        <v>41.274866398076497</v>
      </c>
      <c r="C255" t="str">
        <f>IF(ISNA(VLOOKUP(A255,'von Hand markiert'!A:A,1,FALSE)),"","x")</f>
        <v/>
      </c>
      <c r="D255" s="4">
        <f>B255/betwKennzahlen!$B$6</f>
        <v>6.8104946139705994E-5</v>
      </c>
      <c r="E255" s="4">
        <f>SUM(B255:$B$629)/betwKennzahlen!$B$6</f>
        <v>1.9933155552031008E-3</v>
      </c>
      <c r="F255" s="4">
        <f>COUNTA($B$2:B255)/betwKennzahlen!$B$7</f>
        <v>0.40445859872611467</v>
      </c>
    </row>
    <row r="256" spans="1:6" hidden="1" x14ac:dyDescent="0.2">
      <c r="A256" t="s">
        <v>253</v>
      </c>
      <c r="B256" s="3">
        <v>40.1880355364354</v>
      </c>
      <c r="C256" t="str">
        <f>IF(ISNA(VLOOKUP(A256,'von Hand markiert'!A:A,1,FALSE)),"","x")</f>
        <v/>
      </c>
      <c r="D256" s="4">
        <f>B256/betwKennzahlen!$B$6</f>
        <v>6.6311637917187155E-5</v>
      </c>
      <c r="E256" s="4">
        <f>SUM(B256:$B$629)/betwKennzahlen!$B$6</f>
        <v>1.9252106090633947E-3</v>
      </c>
      <c r="F256" s="4">
        <f>COUNTA($B$2:B256)/betwKennzahlen!$B$7</f>
        <v>0.40605095541401276</v>
      </c>
    </row>
    <row r="257" spans="1:6" hidden="1" x14ac:dyDescent="0.2">
      <c r="A257" t="s">
        <v>254</v>
      </c>
      <c r="B257" s="3">
        <v>40.1880355364354</v>
      </c>
      <c r="C257" t="str">
        <f>IF(ISNA(VLOOKUP(A257,'von Hand markiert'!A:A,1,FALSE)),"","x")</f>
        <v/>
      </c>
      <c r="D257" s="4">
        <f>B257/betwKennzahlen!$B$6</f>
        <v>6.6311637917187155E-5</v>
      </c>
      <c r="E257" s="4">
        <f>SUM(B257:$B$629)/betwKennzahlen!$B$6</f>
        <v>1.858898971146207E-3</v>
      </c>
      <c r="F257" s="4">
        <f>COUNTA($B$2:B257)/betwKennzahlen!$B$7</f>
        <v>0.40764331210191085</v>
      </c>
    </row>
    <row r="258" spans="1:6" hidden="1" x14ac:dyDescent="0.2">
      <c r="A258" t="s">
        <v>255</v>
      </c>
      <c r="B258" s="3">
        <v>40.183401410455403</v>
      </c>
      <c r="C258" t="str">
        <f>IF(ISNA(VLOOKUP(A258,'von Hand markiert'!A:A,1,FALSE)),"","x")</f>
        <v/>
      </c>
      <c r="D258" s="4">
        <f>B258/betwKennzahlen!$B$6</f>
        <v>6.6303991450273637E-5</v>
      </c>
      <c r="E258" s="4">
        <f>SUM(B258:$B$629)/betwKennzahlen!$B$6</f>
        <v>1.7925873332290199E-3</v>
      </c>
      <c r="F258" s="4">
        <f>COUNTA($B$2:B258)/betwKennzahlen!$B$7</f>
        <v>0.40923566878980894</v>
      </c>
    </row>
    <row r="259" spans="1:6" hidden="1" x14ac:dyDescent="0.2">
      <c r="A259" t="s">
        <v>256</v>
      </c>
      <c r="B259" s="3">
        <v>40.183401410455403</v>
      </c>
      <c r="C259" t="str">
        <f>IF(ISNA(VLOOKUP(A259,'von Hand markiert'!A:A,1,FALSE)),"","x")</f>
        <v/>
      </c>
      <c r="D259" s="4">
        <f>B259/betwKennzahlen!$B$6</f>
        <v>6.6303991450273637E-5</v>
      </c>
      <c r="E259" s="4">
        <f>SUM(B259:$B$629)/betwKennzahlen!$B$6</f>
        <v>1.7262833417787463E-3</v>
      </c>
      <c r="F259" s="4">
        <f>COUNTA($B$2:B259)/betwKennzahlen!$B$7</f>
        <v>0.41082802547770703</v>
      </c>
    </row>
    <row r="260" spans="1:6" hidden="1" x14ac:dyDescent="0.2">
      <c r="A260" t="s">
        <v>257</v>
      </c>
      <c r="B260" s="3">
        <v>38.069396849413401</v>
      </c>
      <c r="C260" t="str">
        <f>IF(ISNA(VLOOKUP(A260,'von Hand markiert'!A:A,1,FALSE)),"","x")</f>
        <v/>
      </c>
      <c r="D260" s="4">
        <f>B260/betwKennzahlen!$B$6</f>
        <v>6.2815811370408673E-5</v>
      </c>
      <c r="E260" s="4">
        <f>SUM(B260:$B$629)/betwKennzahlen!$B$6</f>
        <v>1.6599793503284726E-3</v>
      </c>
      <c r="F260" s="4">
        <f>COUNTA($B$2:B260)/betwKennzahlen!$B$7</f>
        <v>0.41242038216560511</v>
      </c>
    </row>
    <row r="261" spans="1:6" hidden="1" x14ac:dyDescent="0.2">
      <c r="A261" t="s">
        <v>258</v>
      </c>
      <c r="B261" s="3">
        <v>36.285822344115999</v>
      </c>
      <c r="C261" t="str">
        <f>IF(ISNA(VLOOKUP(A261,'von Hand markiert'!A:A,1,FALSE)),"","x")</f>
        <v/>
      </c>
      <c r="D261" s="4">
        <f>B261/betwKennzahlen!$B$6</f>
        <v>5.9872852223117697E-5</v>
      </c>
      <c r="E261" s="4">
        <f>SUM(B261:$B$629)/betwKennzahlen!$B$6</f>
        <v>1.5971635389580637E-3</v>
      </c>
      <c r="F261" s="4">
        <f>COUNTA($B$2:B261)/betwKennzahlen!$B$7</f>
        <v>0.4140127388535032</v>
      </c>
    </row>
    <row r="262" spans="1:6" hidden="1" x14ac:dyDescent="0.2">
      <c r="A262" t="s">
        <v>259</v>
      </c>
      <c r="B262" s="3">
        <v>34.777996220925999</v>
      </c>
      <c r="C262" t="str">
        <f>IF(ISNA(VLOOKUP(A262,'von Hand markiert'!A:A,1,FALSE)),"","x")</f>
        <v/>
      </c>
      <c r="D262" s="4">
        <f>B262/betwKennzahlen!$B$6</f>
        <v>5.7384887370185251E-5</v>
      </c>
      <c r="E262" s="4">
        <f>SUM(B262:$B$629)/betwKennzahlen!$B$6</f>
        <v>1.537290686734946E-3</v>
      </c>
      <c r="F262" s="4">
        <f>COUNTA($B$2:B262)/betwKennzahlen!$B$7</f>
        <v>0.41560509554140129</v>
      </c>
    </row>
    <row r="263" spans="1:6" hidden="1" x14ac:dyDescent="0.2">
      <c r="A263" t="s">
        <v>260</v>
      </c>
      <c r="B263" s="3">
        <v>34.540078657890497</v>
      </c>
      <c r="C263" t="str">
        <f>IF(ISNA(VLOOKUP(A263,'von Hand markiert'!A:A,1,FALSE)),"","x")</f>
        <v/>
      </c>
      <c r="D263" s="4">
        <f>B263/betwKennzahlen!$B$6</f>
        <v>5.6992315225676066E-5</v>
      </c>
      <c r="E263" s="4">
        <f>SUM(B263:$B$629)/betwKennzahlen!$B$6</f>
        <v>1.4799057993647611E-3</v>
      </c>
      <c r="F263" s="4">
        <f>COUNTA($B$2:B263)/betwKennzahlen!$B$7</f>
        <v>0.41719745222929938</v>
      </c>
    </row>
    <row r="264" spans="1:6" hidden="1" x14ac:dyDescent="0.2">
      <c r="A264" t="s">
        <v>261</v>
      </c>
      <c r="B264" s="3">
        <v>33.858145125562899</v>
      </c>
      <c r="C264" t="str">
        <f>IF(ISNA(VLOOKUP(A264,'von Hand markiert'!A:A,1,FALSE)),"","x")</f>
        <v/>
      </c>
      <c r="D264" s="4">
        <f>B264/betwKennzahlen!$B$6</f>
        <v>5.586710149288989E-5</v>
      </c>
      <c r="E264" s="4">
        <f>SUM(B264:$B$629)/betwKennzahlen!$B$6</f>
        <v>1.4229134841390852E-3</v>
      </c>
      <c r="F264" s="4">
        <f>COUNTA($B$2:B264)/betwKennzahlen!$B$7</f>
        <v>0.41878980891719747</v>
      </c>
    </row>
    <row r="265" spans="1:6" hidden="1" x14ac:dyDescent="0.2">
      <c r="A265" t="s">
        <v>262</v>
      </c>
      <c r="B265" s="3">
        <v>33.713958335490702</v>
      </c>
      <c r="C265" t="str">
        <f>IF(ISNA(VLOOKUP(A265,'von Hand markiert'!A:A,1,FALSE)),"","x")</f>
        <v/>
      </c>
      <c r="D265" s="4">
        <f>B265/betwKennzahlen!$B$6</f>
        <v>5.56291883406772E-5</v>
      </c>
      <c r="E265" s="4">
        <f>SUM(B265:$B$629)/betwKennzahlen!$B$6</f>
        <v>1.3670463826461951E-3</v>
      </c>
      <c r="F265" s="4">
        <f>COUNTA($B$2:B265)/betwKennzahlen!$B$7</f>
        <v>0.42038216560509556</v>
      </c>
    </row>
    <row r="266" spans="1:6" hidden="1" x14ac:dyDescent="0.2">
      <c r="A266" t="s">
        <v>263</v>
      </c>
      <c r="B266" s="3">
        <v>31.888682638453901</v>
      </c>
      <c r="C266" t="str">
        <f>IF(ISNA(VLOOKUP(A266,'von Hand markiert'!A:A,1,FALSE)),"","x")</f>
        <v/>
      </c>
      <c r="D266" s="4">
        <f>B266/betwKennzahlen!$B$6</f>
        <v>5.2617420795801539E-5</v>
      </c>
      <c r="E266" s="4">
        <f>SUM(B266:$B$629)/betwKennzahlen!$B$6</f>
        <v>1.3114171943055181E-3</v>
      </c>
      <c r="F266" s="4">
        <f>COUNTA($B$2:B266)/betwKennzahlen!$B$7</f>
        <v>0.42197452229299365</v>
      </c>
    </row>
    <row r="267" spans="1:6" hidden="1" x14ac:dyDescent="0.2">
      <c r="A267" t="s">
        <v>264</v>
      </c>
      <c r="B267" s="3">
        <v>31.598959318708499</v>
      </c>
      <c r="C267" t="str">
        <f>IF(ISNA(VLOOKUP(A267,'von Hand markiert'!A:A,1,FALSE)),"","x")</f>
        <v/>
      </c>
      <c r="D267" s="4">
        <f>B267/betwKennzahlen!$B$6</f>
        <v>5.213936737471047E-5</v>
      </c>
      <c r="E267" s="4">
        <f>SUM(B267:$B$629)/betwKennzahlen!$B$6</f>
        <v>1.2587997735097169E-3</v>
      </c>
      <c r="F267" s="4">
        <f>COUNTA($B$2:B267)/betwKennzahlen!$B$7</f>
        <v>0.42356687898089174</v>
      </c>
    </row>
    <row r="268" spans="1:6" hidden="1" x14ac:dyDescent="0.2">
      <c r="A268" t="s">
        <v>265</v>
      </c>
      <c r="B268" s="3">
        <v>31.598959318708499</v>
      </c>
      <c r="C268" t="str">
        <f>IF(ISNA(VLOOKUP(A268,'von Hand markiert'!A:A,1,FALSE)),"","x")</f>
        <v/>
      </c>
      <c r="D268" s="4">
        <f>B268/betwKennzahlen!$B$6</f>
        <v>5.213936737471047E-5</v>
      </c>
      <c r="E268" s="4">
        <f>SUM(B268:$B$629)/betwKennzahlen!$B$6</f>
        <v>1.2066604061350063E-3</v>
      </c>
      <c r="F268" s="4">
        <f>COUNTA($B$2:B268)/betwKennzahlen!$B$7</f>
        <v>0.42515923566878983</v>
      </c>
    </row>
    <row r="269" spans="1:6" hidden="1" x14ac:dyDescent="0.2">
      <c r="A269" t="s">
        <v>266</v>
      </c>
      <c r="B269" s="3">
        <v>29.6559240342499</v>
      </c>
      <c r="C269" t="str">
        <f>IF(ISNA(VLOOKUP(A269,'von Hand markiert'!A:A,1,FALSE)),"","x")</f>
        <v/>
      </c>
      <c r="D269" s="4">
        <f>B269/betwKennzahlen!$B$6</f>
        <v>4.8933292468995739E-5</v>
      </c>
      <c r="E269" s="4">
        <f>SUM(B269:$B$629)/betwKennzahlen!$B$6</f>
        <v>1.1545210387602957E-3</v>
      </c>
      <c r="F269" s="4">
        <f>COUNTA($B$2:B269)/betwKennzahlen!$B$7</f>
        <v>0.42675159235668791</v>
      </c>
    </row>
    <row r="270" spans="1:6" hidden="1" x14ac:dyDescent="0.2">
      <c r="A270" t="s">
        <v>267</v>
      </c>
      <c r="B270" s="3">
        <v>29.298923644081999</v>
      </c>
      <c r="C270" t="str">
        <f>IF(ISNA(VLOOKUP(A270,'von Hand markiert'!A:A,1,FALSE)),"","x")</f>
        <v/>
      </c>
      <c r="D270" s="4">
        <f>B270/betwKennzahlen!$B$6</f>
        <v>4.8344229572710454E-5</v>
      </c>
      <c r="E270" s="4">
        <f>SUM(B270:$B$629)/betwKennzahlen!$B$6</f>
        <v>1.1055877462912999E-3</v>
      </c>
      <c r="F270" s="4">
        <f>COUNTA($B$2:B270)/betwKennzahlen!$B$7</f>
        <v>0.428343949044586</v>
      </c>
    </row>
    <row r="271" spans="1:6" hidden="1" x14ac:dyDescent="0.2">
      <c r="A271" t="s">
        <v>268</v>
      </c>
      <c r="B271" s="3">
        <v>26.463819531718201</v>
      </c>
      <c r="C271" t="str">
        <f>IF(ISNA(VLOOKUP(A271,'von Hand markiert'!A:A,1,FALSE)),"","x")</f>
        <v/>
      </c>
      <c r="D271" s="4">
        <f>B271/betwKennzahlen!$B$6</f>
        <v>4.3666210484513152E-5</v>
      </c>
      <c r="E271" s="4">
        <f>SUM(B271:$B$629)/betwKennzahlen!$B$6</f>
        <v>1.0572435167185892E-3</v>
      </c>
      <c r="F271" s="4">
        <f>COUNTA($B$2:B271)/betwKennzahlen!$B$7</f>
        <v>0.42993630573248409</v>
      </c>
    </row>
    <row r="272" spans="1:6" hidden="1" x14ac:dyDescent="0.2">
      <c r="A272" t="s">
        <v>269</v>
      </c>
      <c r="B272" s="3">
        <v>26.240508297625901</v>
      </c>
      <c r="C272" t="str">
        <f>IF(ISNA(VLOOKUP(A272,'von Hand markiert'!A:A,1,FALSE)),"","x")</f>
        <v/>
      </c>
      <c r="D272" s="4">
        <f>B272/betwKennzahlen!$B$6</f>
        <v>4.3297739284059889E-5</v>
      </c>
      <c r="E272" s="4">
        <f>SUM(B272:$B$629)/betwKennzahlen!$B$6</f>
        <v>1.013577306234076E-3</v>
      </c>
      <c r="F272" s="4">
        <f>COUNTA($B$2:B272)/betwKennzahlen!$B$7</f>
        <v>0.43152866242038218</v>
      </c>
    </row>
    <row r="273" spans="1:6" hidden="1" x14ac:dyDescent="0.2">
      <c r="A273" t="s">
        <v>270</v>
      </c>
      <c r="B273" s="3">
        <v>23.821190115807699</v>
      </c>
      <c r="C273" t="str">
        <f>IF(ISNA(VLOOKUP(A273,'von Hand markiert'!A:A,1,FALSE)),"","x")</f>
        <v/>
      </c>
      <c r="D273" s="4">
        <f>B273/betwKennzahlen!$B$6</f>
        <v>3.9305781251332768E-5</v>
      </c>
      <c r="E273" s="4">
        <f>SUM(B273:$B$629)/betwKennzahlen!$B$6</f>
        <v>9.7027956695001601E-4</v>
      </c>
      <c r="F273" s="4">
        <f>COUNTA($B$2:B273)/betwKennzahlen!$B$7</f>
        <v>0.43312101910828027</v>
      </c>
    </row>
    <row r="274" spans="1:6" hidden="1" x14ac:dyDescent="0.2">
      <c r="A274" t="s">
        <v>271</v>
      </c>
      <c r="B274" s="3">
        <v>23.821190115807699</v>
      </c>
      <c r="C274" t="str">
        <f>IF(ISNA(VLOOKUP(A274,'von Hand markiert'!A:A,1,FALSE)),"","x")</f>
        <v/>
      </c>
      <c r="D274" s="4">
        <f>B274/betwKennzahlen!$B$6</f>
        <v>3.9305781251332768E-5</v>
      </c>
      <c r="E274" s="4">
        <f>SUM(B274:$B$629)/betwKennzahlen!$B$6</f>
        <v>9.3097378569868328E-4</v>
      </c>
      <c r="F274" s="4">
        <f>COUNTA($B$2:B274)/betwKennzahlen!$B$7</f>
        <v>0.43471337579617836</v>
      </c>
    </row>
    <row r="275" spans="1:6" hidden="1" x14ac:dyDescent="0.2">
      <c r="A275" t="s">
        <v>272</v>
      </c>
      <c r="B275" s="3">
        <v>23.821190115807699</v>
      </c>
      <c r="C275" t="str">
        <f>IF(ISNA(VLOOKUP(A275,'von Hand markiert'!A:A,1,FALSE)),"","x")</f>
        <v/>
      </c>
      <c r="D275" s="4">
        <f>B275/betwKennzahlen!$B$6</f>
        <v>3.9305781251332768E-5</v>
      </c>
      <c r="E275" s="4">
        <f>SUM(B275:$B$629)/betwKennzahlen!$B$6</f>
        <v>8.9166800444735045E-4</v>
      </c>
      <c r="F275" s="4">
        <f>COUNTA($B$2:B275)/betwKennzahlen!$B$7</f>
        <v>0.43630573248407645</v>
      </c>
    </row>
    <row r="276" spans="1:6" hidden="1" x14ac:dyDescent="0.2">
      <c r="A276" t="s">
        <v>273</v>
      </c>
      <c r="B276" s="3">
        <v>23.322365585705501</v>
      </c>
      <c r="C276" t="str">
        <f>IF(ISNA(VLOOKUP(A276,'von Hand markiert'!A:A,1,FALSE)),"","x")</f>
        <v/>
      </c>
      <c r="D276" s="4">
        <f>B276/betwKennzahlen!$B$6</f>
        <v>3.8482703656650175E-5</v>
      </c>
      <c r="E276" s="4">
        <f>SUM(B276:$B$629)/betwKennzahlen!$B$6</f>
        <v>8.5236222319601696E-4</v>
      </c>
      <c r="F276" s="4">
        <f>COUNTA($B$2:B276)/betwKennzahlen!$B$7</f>
        <v>0.43789808917197454</v>
      </c>
    </row>
    <row r="277" spans="1:6" hidden="1" x14ac:dyDescent="0.2">
      <c r="A277" t="s">
        <v>274</v>
      </c>
      <c r="B277" s="3">
        <v>20.627227388092798</v>
      </c>
      <c r="C277" t="str">
        <f>IF(ISNA(VLOOKUP(A277,'von Hand markiert'!A:A,1,FALSE)),"","x")</f>
        <v/>
      </c>
      <c r="D277" s="4">
        <f>B277/betwKennzahlen!$B$6</f>
        <v>3.4035633131522289E-5</v>
      </c>
      <c r="E277" s="4">
        <f>SUM(B277:$B$629)/betwKennzahlen!$B$6</f>
        <v>8.1387951953936746E-4</v>
      </c>
      <c r="F277" s="4">
        <f>COUNTA($B$2:B277)/betwKennzahlen!$B$7</f>
        <v>0.43949044585987262</v>
      </c>
    </row>
    <row r="278" spans="1:6" hidden="1" x14ac:dyDescent="0.2">
      <c r="A278" t="s">
        <v>275</v>
      </c>
      <c r="B278" s="3">
        <v>20.555568063358098</v>
      </c>
      <c r="C278" t="str">
        <f>IF(ISNA(VLOOKUP(A278,'von Hand markiert'!A:A,1,FALSE)),"","x")</f>
        <v/>
      </c>
      <c r="D278" s="4">
        <f>B278/betwKennzahlen!$B$6</f>
        <v>3.3917392786310849E-5</v>
      </c>
      <c r="E278" s="4">
        <f>SUM(B278:$B$629)/betwKennzahlen!$B$6</f>
        <v>7.7984388640784535E-4</v>
      </c>
      <c r="F278" s="4">
        <f>COUNTA($B$2:B278)/betwKennzahlen!$B$7</f>
        <v>0.44108280254777071</v>
      </c>
    </row>
    <row r="279" spans="1:6" hidden="1" x14ac:dyDescent="0.2">
      <c r="A279" t="s">
        <v>276</v>
      </c>
      <c r="B279" s="3">
        <v>20.1079447570221</v>
      </c>
      <c r="C279" t="str">
        <f>IF(ISNA(VLOOKUP(A279,'von Hand markiert'!A:A,1,FALSE)),"","x")</f>
        <v/>
      </c>
      <c r="D279" s="4">
        <f>B279/betwKennzahlen!$B$6</f>
        <v>3.3178798968105034E-5</v>
      </c>
      <c r="E279" s="4">
        <f>SUM(B279:$B$629)/betwKennzahlen!$B$6</f>
        <v>7.4592649362153444E-4</v>
      </c>
      <c r="F279" s="4">
        <f>COUNTA($B$2:B279)/betwKennzahlen!$B$7</f>
        <v>0.4426751592356688</v>
      </c>
    </row>
    <row r="280" spans="1:6" hidden="1" x14ac:dyDescent="0.2">
      <c r="A280" t="s">
        <v>277</v>
      </c>
      <c r="B280" s="3">
        <v>19.229129150936402</v>
      </c>
      <c r="C280" t="str">
        <f>IF(ISNA(VLOOKUP(A280,'von Hand markiert'!A:A,1,FALSE)),"","x")</f>
        <v/>
      </c>
      <c r="D280" s="4">
        <f>B280/betwKennzahlen!$B$6</f>
        <v>3.1728723056484666E-5</v>
      </c>
      <c r="E280" s="4">
        <f>SUM(B280:$B$629)/betwKennzahlen!$B$6</f>
        <v>7.1274769465342941E-4</v>
      </c>
      <c r="F280" s="4">
        <f>COUNTA($B$2:B280)/betwKennzahlen!$B$7</f>
        <v>0.44426751592356689</v>
      </c>
    </row>
    <row r="281" spans="1:6" hidden="1" x14ac:dyDescent="0.2">
      <c r="A281" t="s">
        <v>278</v>
      </c>
      <c r="B281" s="3">
        <v>18.769336169020601</v>
      </c>
      <c r="C281" t="str">
        <f>IF(ISNA(VLOOKUP(A281,'von Hand markiert'!A:A,1,FALSE)),"","x")</f>
        <v/>
      </c>
      <c r="D281" s="4">
        <f>B281/betwKennzahlen!$B$6</f>
        <v>3.0970048855900225E-5</v>
      </c>
      <c r="E281" s="4">
        <f>SUM(B281:$B$629)/betwKennzahlen!$B$6</f>
        <v>6.8101897159694475E-4</v>
      </c>
      <c r="F281" s="4">
        <f>COUNTA($B$2:B281)/betwKennzahlen!$B$7</f>
        <v>0.44585987261146498</v>
      </c>
    </row>
    <row r="282" spans="1:6" hidden="1" x14ac:dyDescent="0.2">
      <c r="A282" t="s">
        <v>279</v>
      </c>
      <c r="B282" s="3">
        <v>18.769336169020601</v>
      </c>
      <c r="C282" t="str">
        <f>IF(ISNA(VLOOKUP(A282,'von Hand markiert'!A:A,1,FALSE)),"","x")</f>
        <v/>
      </c>
      <c r="D282" s="4">
        <f>B282/betwKennzahlen!$B$6</f>
        <v>3.0970048855900225E-5</v>
      </c>
      <c r="E282" s="4">
        <f>SUM(B282:$B$629)/betwKennzahlen!$B$6</f>
        <v>6.5004892274104456E-4</v>
      </c>
      <c r="F282" s="4">
        <f>COUNTA($B$2:B282)/betwKennzahlen!$B$7</f>
        <v>0.44745222929936307</v>
      </c>
    </row>
    <row r="283" spans="1:6" hidden="1" x14ac:dyDescent="0.2">
      <c r="A283" t="s">
        <v>280</v>
      </c>
      <c r="B283" s="3">
        <v>17.3473518058269</v>
      </c>
      <c r="C283" t="str">
        <f>IF(ISNA(VLOOKUP(A283,'von Hand markiert'!A:A,1,FALSE)),"","x")</f>
        <v/>
      </c>
      <c r="D283" s="4">
        <f>B283/betwKennzahlen!$B$6</f>
        <v>2.8623725853112157E-5</v>
      </c>
      <c r="E283" s="4">
        <f>SUM(B283:$B$629)/betwKennzahlen!$B$6</f>
        <v>6.190788738851446E-4</v>
      </c>
      <c r="F283" s="4">
        <f>COUNTA($B$2:B283)/betwKennzahlen!$B$7</f>
        <v>0.44904458598726116</v>
      </c>
    </row>
    <row r="284" spans="1:6" hidden="1" x14ac:dyDescent="0.2">
      <c r="A284" t="s">
        <v>281</v>
      </c>
      <c r="B284" s="3">
        <v>16.609886127617301</v>
      </c>
      <c r="C284" t="str">
        <f>IF(ISNA(VLOOKUP(A284,'von Hand markiert'!A:A,1,FALSE)),"","x")</f>
        <v/>
      </c>
      <c r="D284" s="4">
        <f>B284/betwKennzahlen!$B$6</f>
        <v>2.7406882173717788E-5</v>
      </c>
      <c r="E284" s="4">
        <f>SUM(B284:$B$629)/betwKennzahlen!$B$6</f>
        <v>5.9045514803203253E-4</v>
      </c>
      <c r="F284" s="4">
        <f>COUNTA($B$2:B284)/betwKennzahlen!$B$7</f>
        <v>0.45063694267515925</v>
      </c>
    </row>
    <row r="285" spans="1:6" hidden="1" x14ac:dyDescent="0.2">
      <c r="A285" t="s">
        <v>282</v>
      </c>
      <c r="B285" s="3">
        <v>16.529866783679999</v>
      </c>
      <c r="C285" t="str">
        <f>IF(ISNA(VLOOKUP(A285,'von Hand markiert'!A:A,1,FALSE)),"","x")</f>
        <v/>
      </c>
      <c r="D285" s="4">
        <f>B285/betwKennzahlen!$B$6</f>
        <v>2.7274847509900231E-5</v>
      </c>
      <c r="E285" s="4">
        <f>SUM(B285:$B$629)/betwKennzahlen!$B$6</f>
        <v>5.6304826585831455E-4</v>
      </c>
      <c r="F285" s="4">
        <f>COUNTA($B$2:B285)/betwKennzahlen!$B$7</f>
        <v>0.45222929936305734</v>
      </c>
    </row>
    <row r="286" spans="1:6" hidden="1" x14ac:dyDescent="0.2">
      <c r="A286" t="s">
        <v>283</v>
      </c>
      <c r="B286" s="3">
        <v>16.529866783679999</v>
      </c>
      <c r="C286" t="str">
        <f>IF(ISNA(VLOOKUP(A286,'von Hand markiert'!A:A,1,FALSE)),"","x")</f>
        <v/>
      </c>
      <c r="D286" s="4">
        <f>B286/betwKennzahlen!$B$6</f>
        <v>2.7274847509900231E-5</v>
      </c>
      <c r="E286" s="4">
        <f>SUM(B286:$B$629)/betwKennzahlen!$B$6</f>
        <v>5.3577341834841431E-4</v>
      </c>
      <c r="F286" s="4">
        <f>COUNTA($B$2:B286)/betwKennzahlen!$B$7</f>
        <v>0.45382165605095542</v>
      </c>
    </row>
    <row r="287" spans="1:6" hidden="1" x14ac:dyDescent="0.2">
      <c r="A287" t="s">
        <v>284</v>
      </c>
      <c r="B287" s="3">
        <v>16.529866783679999</v>
      </c>
      <c r="C287" t="str">
        <f>IF(ISNA(VLOOKUP(A287,'von Hand markiert'!A:A,1,FALSE)),"","x")</f>
        <v/>
      </c>
      <c r="D287" s="4">
        <f>B287/betwKennzahlen!$B$6</f>
        <v>2.7274847509900231E-5</v>
      </c>
      <c r="E287" s="4">
        <f>SUM(B287:$B$629)/betwKennzahlen!$B$6</f>
        <v>5.0849857083851407E-4</v>
      </c>
      <c r="F287" s="4">
        <f>COUNTA($B$2:B287)/betwKennzahlen!$B$7</f>
        <v>0.45541401273885351</v>
      </c>
    </row>
    <row r="288" spans="1:6" hidden="1" x14ac:dyDescent="0.2">
      <c r="A288" t="s">
        <v>285</v>
      </c>
      <c r="B288" s="3">
        <v>16.529866783679999</v>
      </c>
      <c r="C288" t="str">
        <f>IF(ISNA(VLOOKUP(A288,'von Hand markiert'!A:A,1,FALSE)),"","x")</f>
        <v/>
      </c>
      <c r="D288" s="4">
        <f>B288/betwKennzahlen!$B$6</f>
        <v>2.7274847509900231E-5</v>
      </c>
      <c r="E288" s="4">
        <f>SUM(B288:$B$629)/betwKennzahlen!$B$6</f>
        <v>4.8122372332861393E-4</v>
      </c>
      <c r="F288" s="4">
        <f>COUNTA($B$2:B288)/betwKennzahlen!$B$7</f>
        <v>0.4570063694267516</v>
      </c>
    </row>
    <row r="289" spans="1:6" hidden="1" x14ac:dyDescent="0.2">
      <c r="A289" t="s">
        <v>286</v>
      </c>
      <c r="B289" s="3">
        <v>14.802248652508901</v>
      </c>
      <c r="C289" t="str">
        <f>IF(ISNA(VLOOKUP(A289,'von Hand markiert'!A:A,1,FALSE)),"","x")</f>
        <v/>
      </c>
      <c r="D289" s="4">
        <f>B289/betwKennzahlen!$B$6</f>
        <v>2.4424218300380358E-5</v>
      </c>
      <c r="E289" s="4">
        <f>SUM(B289:$B$629)/betwKennzahlen!$B$6</f>
        <v>4.5394887581871369E-4</v>
      </c>
      <c r="F289" s="4">
        <f>COUNTA($B$2:B289)/betwKennzahlen!$B$7</f>
        <v>0.45859872611464969</v>
      </c>
    </row>
    <row r="290" spans="1:6" hidden="1" x14ac:dyDescent="0.2">
      <c r="A290" t="s">
        <v>287</v>
      </c>
      <c r="B290" s="3">
        <v>14.802248652508901</v>
      </c>
      <c r="C290" t="str">
        <f>IF(ISNA(VLOOKUP(A290,'von Hand markiert'!A:A,1,FALSE)),"","x")</f>
        <v/>
      </c>
      <c r="D290" s="4">
        <f>B290/betwKennzahlen!$B$6</f>
        <v>2.4424218300380358E-5</v>
      </c>
      <c r="E290" s="4">
        <f>SUM(B290:$B$629)/betwKennzahlen!$B$6</f>
        <v>4.2952465751833321E-4</v>
      </c>
      <c r="F290" s="4">
        <f>COUNTA($B$2:B290)/betwKennzahlen!$B$7</f>
        <v>0.46019108280254778</v>
      </c>
    </row>
    <row r="291" spans="1:6" hidden="1" x14ac:dyDescent="0.2">
      <c r="A291" t="s">
        <v>288</v>
      </c>
      <c r="B291" s="3">
        <v>14.778700498241699</v>
      </c>
      <c r="C291" t="str">
        <f>IF(ISNA(VLOOKUP(A291,'von Hand markiert'!A:A,1,FALSE)),"","x")</f>
        <v/>
      </c>
      <c r="D291" s="4">
        <f>B291/betwKennzahlen!$B$6</f>
        <v>2.4385363037650009E-5</v>
      </c>
      <c r="E291" s="4">
        <f>SUM(B291:$B$629)/betwKennzahlen!$B$6</f>
        <v>4.0510043921795257E-4</v>
      </c>
      <c r="F291" s="4">
        <f>COUNTA($B$2:B291)/betwKennzahlen!$B$7</f>
        <v>0.46178343949044587</v>
      </c>
    </row>
    <row r="292" spans="1:6" hidden="1" x14ac:dyDescent="0.2">
      <c r="A292" t="s">
        <v>289</v>
      </c>
      <c r="B292" s="3">
        <v>12.4185214791133</v>
      </c>
      <c r="C292" t="str">
        <f>IF(ISNA(VLOOKUP(A292,'von Hand markiert'!A:A,1,FALSE)),"","x")</f>
        <v/>
      </c>
      <c r="D292" s="4">
        <f>B292/betwKennzahlen!$B$6</f>
        <v>2.0490986653059349E-5</v>
      </c>
      <c r="E292" s="4">
        <f>SUM(B292:$B$629)/betwKennzahlen!$B$6</f>
        <v>3.8071507618030257E-4</v>
      </c>
      <c r="F292" s="4">
        <f>COUNTA($B$2:B292)/betwKennzahlen!$B$7</f>
        <v>0.46337579617834396</v>
      </c>
    </row>
    <row r="293" spans="1:6" hidden="1" x14ac:dyDescent="0.2">
      <c r="A293" t="s">
        <v>290</v>
      </c>
      <c r="B293" s="3">
        <v>12.4185214791133</v>
      </c>
      <c r="C293" t="str">
        <f>IF(ISNA(VLOOKUP(A293,'von Hand markiert'!A:A,1,FALSE)),"","x")</f>
        <v/>
      </c>
      <c r="D293" s="4">
        <f>B293/betwKennzahlen!$B$6</f>
        <v>2.0490986653059349E-5</v>
      </c>
      <c r="E293" s="4">
        <f>SUM(B293:$B$629)/betwKennzahlen!$B$6</f>
        <v>3.6022408952724323E-4</v>
      </c>
      <c r="F293" s="4">
        <f>COUNTA($B$2:B293)/betwKennzahlen!$B$7</f>
        <v>0.46496815286624205</v>
      </c>
    </row>
    <row r="294" spans="1:6" hidden="1" x14ac:dyDescent="0.2">
      <c r="A294" t="s">
        <v>291</v>
      </c>
      <c r="B294" s="3">
        <v>11.5070072000865</v>
      </c>
      <c r="C294" t="str">
        <f>IF(ISNA(VLOOKUP(A294,'von Hand markiert'!A:A,1,FALSE)),"","x")</f>
        <v/>
      </c>
      <c r="D294" s="4">
        <f>B294/betwKennzahlen!$B$6</f>
        <v>1.8986956808844368E-5</v>
      </c>
      <c r="E294" s="4">
        <f>SUM(B294:$B$629)/betwKennzahlen!$B$6</f>
        <v>3.3973310287418394E-4</v>
      </c>
      <c r="F294" s="4">
        <f>COUNTA($B$2:B294)/betwKennzahlen!$B$7</f>
        <v>0.46656050955414013</v>
      </c>
    </row>
    <row r="295" spans="1:6" hidden="1" x14ac:dyDescent="0.2">
      <c r="A295" t="s">
        <v>292</v>
      </c>
      <c r="B295" s="3">
        <v>11.5070072000865</v>
      </c>
      <c r="C295" t="str">
        <f>IF(ISNA(VLOOKUP(A295,'von Hand markiert'!A:A,1,FALSE)),"","x")</f>
        <v/>
      </c>
      <c r="D295" s="4">
        <f>B295/betwKennzahlen!$B$6</f>
        <v>1.8986956808844368E-5</v>
      </c>
      <c r="E295" s="4">
        <f>SUM(B295:$B$629)/betwKennzahlen!$B$6</f>
        <v>3.2074614606533952E-4</v>
      </c>
      <c r="F295" s="4">
        <f>COUNTA($B$2:B295)/betwKennzahlen!$B$7</f>
        <v>0.46815286624203822</v>
      </c>
    </row>
    <row r="296" spans="1:6" hidden="1" x14ac:dyDescent="0.2">
      <c r="A296" t="s">
        <v>293</v>
      </c>
      <c r="B296" s="3">
        <v>11.1041945123409</v>
      </c>
      <c r="C296" t="str">
        <f>IF(ISNA(VLOOKUP(A296,'von Hand markiert'!A:A,1,FALSE)),"","x")</f>
        <v/>
      </c>
      <c r="D296" s="4">
        <f>B296/betwKennzahlen!$B$6</f>
        <v>1.8322302049245128E-5</v>
      </c>
      <c r="E296" s="4">
        <f>SUM(B296:$B$629)/betwKennzahlen!$B$6</f>
        <v>3.0175918925649516E-4</v>
      </c>
      <c r="F296" s="4">
        <f>COUNTA($B$2:B296)/betwKennzahlen!$B$7</f>
        <v>0.46974522292993631</v>
      </c>
    </row>
    <row r="297" spans="1:6" hidden="1" x14ac:dyDescent="0.2">
      <c r="A297" t="s">
        <v>294</v>
      </c>
      <c r="B297" s="3">
        <v>10.8854189222891</v>
      </c>
      <c r="C297" t="str">
        <f>IF(ISNA(VLOOKUP(A297,'von Hand markiert'!A:A,1,FALSE)),"","x")</f>
        <v/>
      </c>
      <c r="D297" s="4">
        <f>B297/betwKennzahlen!$B$6</f>
        <v>1.7961314817125229E-5</v>
      </c>
      <c r="E297" s="4">
        <f>SUM(B297:$B$629)/betwKennzahlen!$B$6</f>
        <v>2.8343688720724997E-4</v>
      </c>
      <c r="F297" s="4">
        <f>COUNTA($B$2:B297)/betwKennzahlen!$B$7</f>
        <v>0.4713375796178344</v>
      </c>
    </row>
    <row r="298" spans="1:6" hidden="1" x14ac:dyDescent="0.2">
      <c r="A298" t="s">
        <v>295</v>
      </c>
      <c r="B298" s="3">
        <v>10.8836810582405</v>
      </c>
      <c r="C298" t="str">
        <f>IF(ISNA(VLOOKUP(A298,'von Hand markiert'!A:A,1,FALSE)),"","x")</f>
        <v/>
      </c>
      <c r="D298" s="4">
        <f>B298/betwKennzahlen!$B$6</f>
        <v>1.7958447281800302E-5</v>
      </c>
      <c r="E298" s="4">
        <f>SUM(B298:$B$629)/betwKennzahlen!$B$6</f>
        <v>2.6547557239012482E-4</v>
      </c>
      <c r="F298" s="4">
        <f>COUNTA($B$2:B298)/betwKennzahlen!$B$7</f>
        <v>0.47292993630573249</v>
      </c>
    </row>
    <row r="299" spans="1:6" x14ac:dyDescent="0.2">
      <c r="A299" t="s">
        <v>296</v>
      </c>
      <c r="B299" s="3">
        <v>8.8233185436281101</v>
      </c>
      <c r="C299" t="str">
        <f>IF(ISNA(VLOOKUP(A299,'von Hand markiert'!A:A,1,FALSE)),"","x")</f>
        <v>x</v>
      </c>
      <c r="D299" s="4">
        <f>B299/betwKennzahlen!$B$6</f>
        <v>1.4558778419577523E-5</v>
      </c>
      <c r="E299" s="4">
        <f>SUM(B299:$B$629)/betwKennzahlen!$B$6</f>
        <v>2.4751712510832452E-4</v>
      </c>
      <c r="F299" s="4">
        <f>COUNTA($B$2:B299)/betwKennzahlen!$B$7</f>
        <v>0.47452229299363058</v>
      </c>
    </row>
    <row r="300" spans="1:6" hidden="1" x14ac:dyDescent="0.2">
      <c r="A300" t="s">
        <v>297</v>
      </c>
      <c r="B300" s="3">
        <v>7.0783462282716103</v>
      </c>
      <c r="C300" t="str">
        <f>IF(ISNA(VLOOKUP(A300,'von Hand markiert'!A:A,1,FALSE)),"","x")</f>
        <v/>
      </c>
      <c r="D300" s="4">
        <f>B300/betwKennzahlen!$B$6</f>
        <v>1.1679514210543748E-5</v>
      </c>
      <c r="E300" s="4">
        <f>SUM(B300:$B$629)/betwKennzahlen!$B$6</f>
        <v>2.3295834668874709E-4</v>
      </c>
      <c r="F300" s="4">
        <f>COUNTA($B$2:B300)/betwKennzahlen!$B$7</f>
        <v>0.47611464968152867</v>
      </c>
    </row>
    <row r="301" spans="1:6" hidden="1" x14ac:dyDescent="0.2">
      <c r="A301" t="s">
        <v>298</v>
      </c>
      <c r="B301" s="3">
        <v>6.8421196804125897</v>
      </c>
      <c r="C301" t="str">
        <f>IF(ISNA(VLOOKUP(A301,'von Hand markiert'!A:A,1,FALSE)),"","x")</f>
        <v/>
      </c>
      <c r="D301" s="4">
        <f>B301/betwKennzahlen!$B$6</f>
        <v>1.1289732299112605E-5</v>
      </c>
      <c r="E301" s="4">
        <f>SUM(B301:$B$629)/betwKennzahlen!$B$6</f>
        <v>2.2127883247820339E-4</v>
      </c>
      <c r="F301" s="4">
        <f>COUNTA($B$2:B301)/betwKennzahlen!$B$7</f>
        <v>0.47770700636942676</v>
      </c>
    </row>
    <row r="302" spans="1:6" hidden="1" x14ac:dyDescent="0.2">
      <c r="A302" t="s">
        <v>299</v>
      </c>
      <c r="B302" s="3">
        <v>6.8421196804125897</v>
      </c>
      <c r="C302" t="str">
        <f>IF(ISNA(VLOOKUP(A302,'von Hand markiert'!A:A,1,FALSE)),"","x")</f>
        <v/>
      </c>
      <c r="D302" s="4">
        <f>B302/betwKennzahlen!$B$6</f>
        <v>1.1289732299112605E-5</v>
      </c>
      <c r="E302" s="4">
        <f>SUM(B302:$B$629)/betwKennzahlen!$B$6</f>
        <v>2.0998910017909099E-4</v>
      </c>
      <c r="F302" s="4">
        <f>COUNTA($B$2:B302)/betwKennzahlen!$B$7</f>
        <v>0.47929936305732485</v>
      </c>
    </row>
    <row r="303" spans="1:6" hidden="1" x14ac:dyDescent="0.2">
      <c r="A303" t="s">
        <v>300</v>
      </c>
      <c r="B303" s="3">
        <v>6.8421196804125897</v>
      </c>
      <c r="C303" t="str">
        <f>IF(ISNA(VLOOKUP(A303,'von Hand markiert'!A:A,1,FALSE)),"","x")</f>
        <v/>
      </c>
      <c r="D303" s="4">
        <f>B303/betwKennzahlen!$B$6</f>
        <v>1.1289732299112605E-5</v>
      </c>
      <c r="E303" s="4">
        <f>SUM(B303:$B$629)/betwKennzahlen!$B$6</f>
        <v>1.986993678799784E-4</v>
      </c>
      <c r="F303" s="4">
        <f>COUNTA($B$2:B303)/betwKennzahlen!$B$7</f>
        <v>0.48089171974522293</v>
      </c>
    </row>
    <row r="304" spans="1:6" hidden="1" x14ac:dyDescent="0.2">
      <c r="A304" t="s">
        <v>301</v>
      </c>
      <c r="B304" s="3">
        <v>6.83222621527295</v>
      </c>
      <c r="C304" t="str">
        <f>IF(ISNA(VLOOKUP(A304,'von Hand markiert'!A:A,1,FALSE)),"","x")</f>
        <v/>
      </c>
      <c r="D304" s="4">
        <f>B304/betwKennzahlen!$B$6</f>
        <v>1.1273407742081413E-5</v>
      </c>
      <c r="E304" s="4">
        <f>SUM(B304:$B$629)/betwKennzahlen!$B$6</f>
        <v>1.8740963558086578E-4</v>
      </c>
      <c r="F304" s="4">
        <f>COUNTA($B$2:B304)/betwKennzahlen!$B$7</f>
        <v>0.48248407643312102</v>
      </c>
    </row>
    <row r="305" spans="1:6" hidden="1" x14ac:dyDescent="0.2">
      <c r="A305" t="s">
        <v>302</v>
      </c>
      <c r="B305" s="3">
        <v>5.8693904818091198</v>
      </c>
      <c r="C305" t="str">
        <f>IF(ISNA(VLOOKUP(A305,'von Hand markiert'!A:A,1,FALSE)),"","x")</f>
        <v/>
      </c>
      <c r="D305" s="4">
        <f>B305/betwKennzahlen!$B$6</f>
        <v>9.684695736656379E-6</v>
      </c>
      <c r="E305" s="4">
        <f>SUM(B305:$B$629)/betwKennzahlen!$B$6</f>
        <v>1.7613622783878437E-4</v>
      </c>
      <c r="F305" s="4">
        <f>COUNTA($B$2:B305)/betwKennzahlen!$B$7</f>
        <v>0.48407643312101911</v>
      </c>
    </row>
    <row r="306" spans="1:6" hidden="1" x14ac:dyDescent="0.2">
      <c r="A306" t="s">
        <v>303</v>
      </c>
      <c r="B306" s="3">
        <v>5.8693904818091198</v>
      </c>
      <c r="C306" t="str">
        <f>IF(ISNA(VLOOKUP(A306,'von Hand markiert'!A:A,1,FALSE)),"","x")</f>
        <v/>
      </c>
      <c r="D306" s="4">
        <f>B306/betwKennzahlen!$B$6</f>
        <v>9.684695736656379E-6</v>
      </c>
      <c r="E306" s="4">
        <f>SUM(B306:$B$629)/betwKennzahlen!$B$6</f>
        <v>1.6645153210212801E-4</v>
      </c>
      <c r="F306" s="4">
        <f>COUNTA($B$2:B306)/betwKennzahlen!$B$7</f>
        <v>0.4856687898089172</v>
      </c>
    </row>
    <row r="307" spans="1:6" hidden="1" x14ac:dyDescent="0.2">
      <c r="A307" t="s">
        <v>304</v>
      </c>
      <c r="B307" s="3">
        <v>5.5988527450815599</v>
      </c>
      <c r="C307" t="str">
        <f>IF(ISNA(VLOOKUP(A307,'von Hand markiert'!A:A,1,FALSE)),"","x")</f>
        <v/>
      </c>
      <c r="D307" s="4">
        <f>B307/betwKennzahlen!$B$6</f>
        <v>9.2382991860076525E-6</v>
      </c>
      <c r="E307" s="4">
        <f>SUM(B307:$B$629)/betwKennzahlen!$B$6</f>
        <v>1.5676683636547161E-4</v>
      </c>
      <c r="F307" s="4">
        <f>COUNTA($B$2:B307)/betwKennzahlen!$B$7</f>
        <v>0.48726114649681529</v>
      </c>
    </row>
    <row r="308" spans="1:6" hidden="1" x14ac:dyDescent="0.2">
      <c r="A308" t="s">
        <v>305</v>
      </c>
      <c r="B308" s="3">
        <v>5.4032766008187796</v>
      </c>
      <c r="C308" t="str">
        <f>IF(ISNA(VLOOKUP(A308,'von Hand markiert'!A:A,1,FALSE)),"","x")</f>
        <v/>
      </c>
      <c r="D308" s="4">
        <f>B308/betwKennzahlen!$B$6</f>
        <v>8.9155918356611761E-6</v>
      </c>
      <c r="E308" s="4">
        <f>SUM(B308:$B$629)/betwKennzahlen!$B$6</f>
        <v>1.4752853717946398E-4</v>
      </c>
      <c r="F308" s="4">
        <f>COUNTA($B$2:B308)/betwKennzahlen!$B$7</f>
        <v>0.48885350318471338</v>
      </c>
    </row>
    <row r="309" spans="1:6" hidden="1" x14ac:dyDescent="0.2">
      <c r="A309" t="s">
        <v>306</v>
      </c>
      <c r="B309" s="3">
        <v>5.09556073845435</v>
      </c>
      <c r="C309" t="str">
        <f>IF(ISNA(VLOOKUP(A309,'von Hand markiert'!A:A,1,FALSE)),"","x")</f>
        <v/>
      </c>
      <c r="D309" s="4">
        <f>B309/betwKennzahlen!$B$6</f>
        <v>8.4078501017318023E-6</v>
      </c>
      <c r="E309" s="4">
        <f>SUM(B309:$B$629)/betwKennzahlen!$B$6</f>
        <v>1.3861294534380278E-4</v>
      </c>
      <c r="F309" s="4">
        <f>COUNTA($B$2:B309)/betwKennzahlen!$B$7</f>
        <v>0.49044585987261147</v>
      </c>
    </row>
    <row r="310" spans="1:6" hidden="1" x14ac:dyDescent="0.2">
      <c r="A310" t="s">
        <v>307</v>
      </c>
      <c r="B310" s="3">
        <v>4.7001463316675602</v>
      </c>
      <c r="C310" t="str">
        <f>IF(ISNA(VLOOKUP(A310,'von Hand markiert'!A:A,1,FALSE)),"","x")</f>
        <v/>
      </c>
      <c r="D310" s="4">
        <f>B310/betwKennzahlen!$B$6</f>
        <v>7.755402759628882E-6</v>
      </c>
      <c r="E310" s="4">
        <f>SUM(B310:$B$629)/betwKennzahlen!$B$6</f>
        <v>1.3020509524207098E-4</v>
      </c>
      <c r="F310" s="4">
        <f>COUNTA($B$2:B310)/betwKennzahlen!$B$7</f>
        <v>0.49203821656050956</v>
      </c>
    </row>
    <row r="311" spans="1:6" hidden="1" x14ac:dyDescent="0.2">
      <c r="A311" t="s">
        <v>308</v>
      </c>
      <c r="B311" s="3">
        <v>4.7001463316675602</v>
      </c>
      <c r="C311" t="str">
        <f>IF(ISNA(VLOOKUP(A311,'von Hand markiert'!A:A,1,FALSE)),"","x")</f>
        <v/>
      </c>
      <c r="D311" s="4">
        <f>B311/betwKennzahlen!$B$6</f>
        <v>7.755402759628882E-6</v>
      </c>
      <c r="E311" s="4">
        <f>SUM(B311:$B$629)/betwKennzahlen!$B$6</f>
        <v>1.2244969248244205E-4</v>
      </c>
      <c r="F311" s="4">
        <f>COUNTA($B$2:B311)/betwKennzahlen!$B$7</f>
        <v>0.49363057324840764</v>
      </c>
    </row>
    <row r="312" spans="1:6" hidden="1" x14ac:dyDescent="0.2">
      <c r="A312" t="s">
        <v>309</v>
      </c>
      <c r="B312" s="3">
        <v>4.4595488444017803</v>
      </c>
      <c r="C312" t="str">
        <f>IF(ISNA(VLOOKUP(A312,'von Hand markiert'!A:A,1,FALSE)),"","x")</f>
        <v/>
      </c>
      <c r="D312" s="4">
        <f>B312/betwKennzahlen!$B$6</f>
        <v>7.3584086481628266E-6</v>
      </c>
      <c r="E312" s="4">
        <f>SUM(B312:$B$629)/betwKennzahlen!$B$6</f>
        <v>1.1469428972281313E-4</v>
      </c>
      <c r="F312" s="4">
        <f>COUNTA($B$2:B312)/betwKennzahlen!$B$7</f>
        <v>0.49522292993630573</v>
      </c>
    </row>
    <row r="313" spans="1:6" hidden="1" x14ac:dyDescent="0.2">
      <c r="A313" t="s">
        <v>310</v>
      </c>
      <c r="B313" s="3">
        <v>4.2250770709652601</v>
      </c>
      <c r="C313" t="str">
        <f>IF(ISNA(VLOOKUP(A313,'von Hand markiert'!A:A,1,FALSE)),"","x")</f>
        <v/>
      </c>
      <c r="D313" s="4">
        <f>B313/betwKennzahlen!$B$6</f>
        <v>6.9715221747539206E-6</v>
      </c>
      <c r="E313" s="4">
        <f>SUM(B313:$B$629)/betwKennzahlen!$B$6</f>
        <v>1.0733588107465033E-4</v>
      </c>
      <c r="F313" s="4">
        <f>COUNTA($B$2:B313)/betwKennzahlen!$B$7</f>
        <v>0.49681528662420382</v>
      </c>
    </row>
    <row r="314" spans="1:6" hidden="1" x14ac:dyDescent="0.2">
      <c r="A314" t="s">
        <v>311</v>
      </c>
      <c r="B314" s="3">
        <v>4.2250770709652601</v>
      </c>
      <c r="C314" t="str">
        <f>IF(ISNA(VLOOKUP(A314,'von Hand markiert'!A:A,1,FALSE)),"","x")</f>
        <v/>
      </c>
      <c r="D314" s="4">
        <f>B314/betwKennzahlen!$B$6</f>
        <v>6.9715221747539206E-6</v>
      </c>
      <c r="E314" s="4">
        <f>SUM(B314:$B$629)/betwKennzahlen!$B$6</f>
        <v>1.0036435889989638E-4</v>
      </c>
      <c r="F314" s="4">
        <f>COUNTA($B$2:B314)/betwKennzahlen!$B$7</f>
        <v>0.49840764331210191</v>
      </c>
    </row>
    <row r="315" spans="1:6" hidden="1" x14ac:dyDescent="0.2">
      <c r="A315" t="s">
        <v>312</v>
      </c>
      <c r="B315" s="3">
        <v>4.1354671367782299</v>
      </c>
      <c r="C315" t="str">
        <f>IF(ISNA(VLOOKUP(A315,'von Hand markiert'!A:A,1,FALSE)),"","x")</f>
        <v/>
      </c>
      <c r="D315" s="4">
        <f>B315/betwKennzahlen!$B$6</f>
        <v>6.8236627078684094E-6</v>
      </c>
      <c r="E315" s="4">
        <f>SUM(B315:$B$629)/betwKennzahlen!$B$6</f>
        <v>9.339283672514245E-5</v>
      </c>
      <c r="F315" s="4">
        <f>COUNTA($B$2:B315)/betwKennzahlen!$B$7</f>
        <v>0.5</v>
      </c>
    </row>
    <row r="316" spans="1:6" hidden="1" x14ac:dyDescent="0.2">
      <c r="A316" t="s">
        <v>313</v>
      </c>
      <c r="B316" s="3">
        <v>4.1354671367782299</v>
      </c>
      <c r="C316" t="str">
        <f>IF(ISNA(VLOOKUP(A316,'von Hand markiert'!A:A,1,FALSE)),"","x")</f>
        <v/>
      </c>
      <c r="D316" s="4">
        <f>B316/betwKennzahlen!$B$6</f>
        <v>6.8236627078684094E-6</v>
      </c>
      <c r="E316" s="4">
        <f>SUM(B316:$B$629)/betwKennzahlen!$B$6</f>
        <v>8.6569174017274038E-5</v>
      </c>
      <c r="F316" s="4">
        <f>COUNTA($B$2:B316)/betwKennzahlen!$B$7</f>
        <v>0.50159235668789814</v>
      </c>
    </row>
    <row r="317" spans="1:6" hidden="1" x14ac:dyDescent="0.2">
      <c r="A317" t="s">
        <v>314</v>
      </c>
      <c r="B317" s="3">
        <v>4</v>
      </c>
      <c r="C317" t="str">
        <f>IF(ISNA(VLOOKUP(A317,'von Hand markiert'!A:A,1,FALSE)),"","x")</f>
        <v/>
      </c>
      <c r="D317" s="4">
        <f>B317/betwKennzahlen!$B$6</f>
        <v>6.6001372828554898E-6</v>
      </c>
      <c r="E317" s="4">
        <f>SUM(B317:$B$629)/betwKennzahlen!$B$6</f>
        <v>7.9745511309405626E-5</v>
      </c>
      <c r="F317" s="4">
        <f>COUNTA($B$2:B317)/betwKennzahlen!$B$7</f>
        <v>0.50318471337579618</v>
      </c>
    </row>
    <row r="318" spans="1:6" hidden="1" x14ac:dyDescent="0.2">
      <c r="A318" t="s">
        <v>315</v>
      </c>
      <c r="B318" s="3">
        <v>3.9213817299495002</v>
      </c>
      <c r="C318" t="str">
        <f>IF(ISNA(VLOOKUP(A318,'von Hand markiert'!A:A,1,FALSE)),"","x")</f>
        <v/>
      </c>
      <c r="D318" s="4">
        <f>B318/betwKennzahlen!$B$6</f>
        <v>6.4704144390370131E-6</v>
      </c>
      <c r="E318" s="4">
        <f>SUM(B318:$B$629)/betwKennzahlen!$B$6</f>
        <v>7.3145374026550134E-5</v>
      </c>
      <c r="F318" s="4">
        <f>COUNTA($B$2:B318)/betwKennzahlen!$B$7</f>
        <v>0.50477707006369432</v>
      </c>
    </row>
    <row r="319" spans="1:6" hidden="1" x14ac:dyDescent="0.2">
      <c r="A319" t="s">
        <v>316</v>
      </c>
      <c r="B319" s="3">
        <v>3.6759977694452202</v>
      </c>
      <c r="C319" t="str">
        <f>IF(ISNA(VLOOKUP(A319,'von Hand markiert'!A:A,1,FALSE)),"","x")</f>
        <v/>
      </c>
      <c r="D319" s="4">
        <f>B319/betwKennzahlen!$B$6</f>
        <v>6.0655224824522544E-6</v>
      </c>
      <c r="E319" s="4">
        <f>SUM(B319:$B$629)/betwKennzahlen!$B$6</f>
        <v>6.6674959587513134E-5</v>
      </c>
      <c r="F319" s="4">
        <f>COUNTA($B$2:B319)/betwKennzahlen!$B$7</f>
        <v>0.50636942675159236</v>
      </c>
    </row>
    <row r="320" spans="1:6" hidden="1" x14ac:dyDescent="0.2">
      <c r="A320" t="s">
        <v>317</v>
      </c>
      <c r="B320" s="3">
        <v>3.4107466063348402</v>
      </c>
      <c r="C320" t="str">
        <f>IF(ISNA(VLOOKUP(A320,'von Hand markiert'!A:A,1,FALSE)),"","x")</f>
        <v/>
      </c>
      <c r="D320" s="4">
        <f>B320/betwKennzahlen!$B$6</f>
        <v>5.6278489597108537E-6</v>
      </c>
      <c r="E320" s="4">
        <f>SUM(B320:$B$629)/betwKennzahlen!$B$6</f>
        <v>6.0609437105060875E-5</v>
      </c>
      <c r="F320" s="4">
        <f>COUNTA($B$2:B320)/betwKennzahlen!$B$7</f>
        <v>0.5079617834394905</v>
      </c>
    </row>
    <row r="321" spans="1:6" hidden="1" x14ac:dyDescent="0.2">
      <c r="A321" t="s">
        <v>318</v>
      </c>
      <c r="B321" s="3">
        <v>3.2749204139974601</v>
      </c>
      <c r="C321" t="str">
        <f>IF(ISNA(VLOOKUP(A321,'von Hand markiert'!A:A,1,FALSE)),"","x")</f>
        <v/>
      </c>
      <c r="D321" s="4">
        <f>B321/betwKennzahlen!$B$6</f>
        <v>5.4037310807022933E-6</v>
      </c>
      <c r="E321" s="4">
        <f>SUM(B321:$B$629)/betwKennzahlen!$B$6</f>
        <v>5.4981588145349996E-5</v>
      </c>
      <c r="F321" s="4">
        <f>COUNTA($B$2:B321)/betwKennzahlen!$B$7</f>
        <v>0.50955414012738853</v>
      </c>
    </row>
    <row r="322" spans="1:6" hidden="1" x14ac:dyDescent="0.2">
      <c r="A322" t="s">
        <v>319</v>
      </c>
      <c r="B322" s="3">
        <v>2.8747051722473498</v>
      </c>
      <c r="C322" t="str">
        <f>IF(ISNA(VLOOKUP(A322,'von Hand markiert'!A:A,1,FALSE)),"","x")</f>
        <v/>
      </c>
      <c r="D322" s="4">
        <f>B322/betwKennzahlen!$B$6</f>
        <v>4.7433621961418118E-6</v>
      </c>
      <c r="E322" s="4">
        <f>SUM(B322:$B$629)/betwKennzahlen!$B$6</f>
        <v>4.9577857064647703E-5</v>
      </c>
      <c r="F322" s="4">
        <f>COUNTA($B$2:B322)/betwKennzahlen!$B$7</f>
        <v>0.51114649681528668</v>
      </c>
    </row>
    <row r="323" spans="1:6" hidden="1" x14ac:dyDescent="0.2">
      <c r="A323" t="s">
        <v>320</v>
      </c>
      <c r="B323" s="3">
        <v>2.8747051722473498</v>
      </c>
      <c r="C323" t="str">
        <f>IF(ISNA(VLOOKUP(A323,'von Hand markiert'!A:A,1,FALSE)),"","x")</f>
        <v/>
      </c>
      <c r="D323" s="4">
        <f>B323/betwKennzahlen!$B$6</f>
        <v>4.7433621961418118E-6</v>
      </c>
      <c r="E323" s="4">
        <f>SUM(B323:$B$629)/betwKennzahlen!$B$6</f>
        <v>4.4834494868505899E-5</v>
      </c>
      <c r="F323" s="4">
        <f>COUNTA($B$2:B323)/betwKennzahlen!$B$7</f>
        <v>0.51273885350318471</v>
      </c>
    </row>
    <row r="324" spans="1:6" hidden="1" x14ac:dyDescent="0.2">
      <c r="A324" t="s">
        <v>321</v>
      </c>
      <c r="B324" s="3">
        <v>2.7988072715293502</v>
      </c>
      <c r="C324" t="str">
        <f>IF(ISNA(VLOOKUP(A324,'von Hand markiert'!A:A,1,FALSE)),"","x")</f>
        <v/>
      </c>
      <c r="D324" s="4">
        <f>B324/betwKennzahlen!$B$6</f>
        <v>4.6181280550869781E-6</v>
      </c>
      <c r="E324" s="4">
        <f>SUM(B324:$B$629)/betwKennzahlen!$B$6</f>
        <v>4.0091132672364088E-5</v>
      </c>
      <c r="F324" s="4">
        <f>COUNTA($B$2:B324)/betwKennzahlen!$B$7</f>
        <v>0.51433121019108285</v>
      </c>
    </row>
    <row r="325" spans="1:6" hidden="1" x14ac:dyDescent="0.2">
      <c r="A325" t="s">
        <v>322</v>
      </c>
      <c r="B325" s="3">
        <v>2.71975772765246</v>
      </c>
      <c r="C325" t="str">
        <f>IF(ISNA(VLOOKUP(A325,'von Hand markiert'!A:A,1,FALSE)),"","x")</f>
        <v/>
      </c>
      <c r="D325" s="4">
        <f>B325/betwKennzahlen!$B$6</f>
        <v>4.4876935946533323E-6</v>
      </c>
      <c r="E325" s="4">
        <f>SUM(B325:$B$629)/betwKennzahlen!$B$6</f>
        <v>3.5473004617277119E-5</v>
      </c>
      <c r="F325" s="4">
        <f>COUNTA($B$2:B325)/betwKennzahlen!$B$7</f>
        <v>0.51592356687898089</v>
      </c>
    </row>
    <row r="326" spans="1:6" hidden="1" x14ac:dyDescent="0.2">
      <c r="A326" t="s">
        <v>323</v>
      </c>
      <c r="B326" s="3">
        <v>1.92819565852307</v>
      </c>
      <c r="C326" t="str">
        <f>IF(ISNA(VLOOKUP(A326,'von Hand markiert'!A:A,1,FALSE)),"","x")</f>
        <v/>
      </c>
      <c r="D326" s="4">
        <f>B326/betwKennzahlen!$B$6</f>
        <v>3.1815890136145516E-6</v>
      </c>
      <c r="E326" s="4">
        <f>SUM(B326:$B$629)/betwKennzahlen!$B$6</f>
        <v>3.0985311022623802E-5</v>
      </c>
      <c r="F326" s="4">
        <f>COUNTA($B$2:B326)/betwKennzahlen!$B$7</f>
        <v>0.51751592356687903</v>
      </c>
    </row>
    <row r="327" spans="1:6" hidden="1" x14ac:dyDescent="0.2">
      <c r="A327" t="s">
        <v>324</v>
      </c>
      <c r="B327" s="3">
        <v>1.1671963387926301</v>
      </c>
      <c r="C327" t="str">
        <f>IF(ISNA(VLOOKUP(A327,'von Hand markiert'!A:A,1,FALSE)),"","x")</f>
        <v/>
      </c>
      <c r="D327" s="4">
        <f>B327/betwKennzahlen!$B$6</f>
        <v>1.9259140180194164E-6</v>
      </c>
      <c r="E327" s="4">
        <f>SUM(B327:$B$629)/betwKennzahlen!$B$6</f>
        <v>2.7803722009009256E-5</v>
      </c>
      <c r="F327" s="4">
        <f>COUNTA($B$2:B327)/betwKennzahlen!$B$7</f>
        <v>0.51910828025477707</v>
      </c>
    </row>
    <row r="328" spans="1:6" hidden="1" x14ac:dyDescent="0.2">
      <c r="A328" t="s">
        <v>325</v>
      </c>
      <c r="B328" s="3">
        <v>1.1671963387926301</v>
      </c>
      <c r="C328" t="str">
        <f>IF(ISNA(VLOOKUP(A328,'von Hand markiert'!A:A,1,FALSE)),"","x")</f>
        <v/>
      </c>
      <c r="D328" s="4">
        <f>B328/betwKennzahlen!$B$6</f>
        <v>1.9259140180194164E-6</v>
      </c>
      <c r="E328" s="4">
        <f>SUM(B328:$B$629)/betwKennzahlen!$B$6</f>
        <v>2.587780799098984E-5</v>
      </c>
      <c r="F328" s="4">
        <f>COUNTA($B$2:B328)/betwKennzahlen!$B$7</f>
        <v>0.52070063694267521</v>
      </c>
    </row>
    <row r="329" spans="1:6" hidden="1" x14ac:dyDescent="0.2">
      <c r="A329" t="s">
        <v>326</v>
      </c>
      <c r="B329" s="3">
        <v>1.1671963387926301</v>
      </c>
      <c r="C329" t="str">
        <f>IF(ISNA(VLOOKUP(A329,'von Hand markiert'!A:A,1,FALSE)),"","x")</f>
        <v/>
      </c>
      <c r="D329" s="4">
        <f>B329/betwKennzahlen!$B$6</f>
        <v>1.9259140180194164E-6</v>
      </c>
      <c r="E329" s="4">
        <f>SUM(B329:$B$629)/betwKennzahlen!$B$6</f>
        <v>2.395189397297042E-5</v>
      </c>
      <c r="F329" s="4">
        <f>COUNTA($B$2:B329)/betwKennzahlen!$B$7</f>
        <v>0.52229299363057324</v>
      </c>
    </row>
    <row r="330" spans="1:6" hidden="1" x14ac:dyDescent="0.2">
      <c r="A330" t="s">
        <v>327</v>
      </c>
      <c r="B330" s="3">
        <v>1.1671963387926301</v>
      </c>
      <c r="C330" t="str">
        <f>IF(ISNA(VLOOKUP(A330,'von Hand markiert'!A:A,1,FALSE)),"","x")</f>
        <v/>
      </c>
      <c r="D330" s="4">
        <f>B330/betwKennzahlen!$B$6</f>
        <v>1.9259140180194164E-6</v>
      </c>
      <c r="E330" s="4">
        <f>SUM(B330:$B$629)/betwKennzahlen!$B$6</f>
        <v>2.2025979954951004E-5</v>
      </c>
      <c r="F330" s="4">
        <f>COUNTA($B$2:B330)/betwKennzahlen!$B$7</f>
        <v>0.52388535031847139</v>
      </c>
    </row>
    <row r="331" spans="1:6" hidden="1" x14ac:dyDescent="0.2">
      <c r="A331" t="s">
        <v>328</v>
      </c>
      <c r="B331" s="3">
        <v>1.1671963387926301</v>
      </c>
      <c r="C331" t="str">
        <f>IF(ISNA(VLOOKUP(A331,'von Hand markiert'!A:A,1,FALSE)),"","x")</f>
        <v/>
      </c>
      <c r="D331" s="4">
        <f>B331/betwKennzahlen!$B$6</f>
        <v>1.9259140180194164E-6</v>
      </c>
      <c r="E331" s="4">
        <f>SUM(B331:$B$629)/betwKennzahlen!$B$6</f>
        <v>2.0100065936931581E-5</v>
      </c>
      <c r="F331" s="4">
        <f>COUNTA($B$2:B331)/betwKennzahlen!$B$7</f>
        <v>0.52547770700636942</v>
      </c>
    </row>
    <row r="332" spans="1:6" hidden="1" x14ac:dyDescent="0.2">
      <c r="A332" t="s">
        <v>329</v>
      </c>
      <c r="B332" s="3">
        <v>1.1671963387926301</v>
      </c>
      <c r="C332" t="str">
        <f>IF(ISNA(VLOOKUP(A332,'von Hand markiert'!A:A,1,FALSE)),"","x")</f>
        <v/>
      </c>
      <c r="D332" s="4">
        <f>B332/betwKennzahlen!$B$6</f>
        <v>1.9259140180194164E-6</v>
      </c>
      <c r="E332" s="4">
        <f>SUM(B332:$B$629)/betwKennzahlen!$B$6</f>
        <v>1.8174151918912165E-5</v>
      </c>
      <c r="F332" s="4">
        <f>COUNTA($B$2:B332)/betwKennzahlen!$B$7</f>
        <v>0.52707006369426757</v>
      </c>
    </row>
    <row r="333" spans="1:6" hidden="1" x14ac:dyDescent="0.2">
      <c r="A333" t="s">
        <v>330</v>
      </c>
      <c r="B333" s="3">
        <v>1.1554521685143899</v>
      </c>
      <c r="C333" t="str">
        <f>IF(ISNA(VLOOKUP(A333,'von Hand markiert'!A:A,1,FALSE)),"","x")</f>
        <v/>
      </c>
      <c r="D333" s="4">
        <f>B333/betwKennzahlen!$B$6</f>
        <v>1.9065357339920122E-6</v>
      </c>
      <c r="E333" s="4">
        <f>SUM(B333:$B$629)/betwKennzahlen!$B$6</f>
        <v>1.6248237900892746E-5</v>
      </c>
      <c r="F333" s="4">
        <f>COUNTA($B$2:B333)/betwKennzahlen!$B$7</f>
        <v>0.5286624203821656</v>
      </c>
    </row>
    <row r="334" spans="1:6" hidden="1" x14ac:dyDescent="0.2">
      <c r="A334" t="s">
        <v>331</v>
      </c>
      <c r="B334" s="3">
        <v>1.1554521685143899</v>
      </c>
      <c r="C334" t="str">
        <f>IF(ISNA(VLOOKUP(A334,'von Hand markiert'!A:A,1,FALSE)),"","x")</f>
        <v/>
      </c>
      <c r="D334" s="4">
        <f>B334/betwKennzahlen!$B$6</f>
        <v>1.9065357339920122E-6</v>
      </c>
      <c r="E334" s="4">
        <f>SUM(B334:$B$629)/betwKennzahlen!$B$6</f>
        <v>1.4341702166900731E-5</v>
      </c>
      <c r="F334" s="4">
        <f>COUNTA($B$2:B334)/betwKennzahlen!$B$7</f>
        <v>0.53025477707006374</v>
      </c>
    </row>
    <row r="335" spans="1:6" hidden="1" x14ac:dyDescent="0.2">
      <c r="A335" t="s">
        <v>332</v>
      </c>
      <c r="B335" s="3">
        <v>1.1554521685143899</v>
      </c>
      <c r="C335" t="str">
        <f>IF(ISNA(VLOOKUP(A335,'von Hand markiert'!A:A,1,FALSE)),"","x")</f>
        <v/>
      </c>
      <c r="D335" s="4">
        <f>B335/betwKennzahlen!$B$6</f>
        <v>1.9065357339920122E-6</v>
      </c>
      <c r="E335" s="4">
        <f>SUM(B335:$B$629)/betwKennzahlen!$B$6</f>
        <v>1.2435166432908718E-5</v>
      </c>
      <c r="F335" s="4">
        <f>COUNTA($B$2:B335)/betwKennzahlen!$B$7</f>
        <v>0.53184713375796178</v>
      </c>
    </row>
    <row r="336" spans="1:6" hidden="1" x14ac:dyDescent="0.2">
      <c r="A336" t="s">
        <v>333</v>
      </c>
      <c r="B336" s="3">
        <v>0.70086781679235099</v>
      </c>
      <c r="C336" t="str">
        <f>IF(ISNA(VLOOKUP(A336,'von Hand markiert'!A:A,1,FALSE)),"","x")</f>
        <v/>
      </c>
      <c r="D336" s="4">
        <f>B336/betwKennzahlen!$B$6</f>
        <v>1.1564559519911817E-6</v>
      </c>
      <c r="E336" s="4">
        <f>SUM(B336:$B$629)/betwKennzahlen!$B$6</f>
        <v>1.0528630698916707E-5</v>
      </c>
      <c r="F336" s="4">
        <f>COUNTA($B$2:B336)/betwKennzahlen!$B$7</f>
        <v>0.53343949044585992</v>
      </c>
    </row>
    <row r="337" spans="1:6" hidden="1" x14ac:dyDescent="0.2">
      <c r="A337" t="s">
        <v>334</v>
      </c>
      <c r="B337" s="3">
        <v>0.70086781679235099</v>
      </c>
      <c r="C337" t="str">
        <f>IF(ISNA(VLOOKUP(A337,'von Hand markiert'!A:A,1,FALSE)),"","x")</f>
        <v/>
      </c>
      <c r="D337" s="4">
        <f>B337/betwKennzahlen!$B$6</f>
        <v>1.1564559519911817E-6</v>
      </c>
      <c r="E337" s="4">
        <f>SUM(B337:$B$629)/betwKennzahlen!$B$6</f>
        <v>9.372174746925527E-6</v>
      </c>
      <c r="F337" s="4">
        <f>COUNTA($B$2:B337)/betwKennzahlen!$B$7</f>
        <v>0.53503184713375795</v>
      </c>
    </row>
    <row r="338" spans="1:6" hidden="1" x14ac:dyDescent="0.2">
      <c r="A338" t="s">
        <v>335</v>
      </c>
      <c r="B338" s="3">
        <v>0.70086781679235099</v>
      </c>
      <c r="C338" t="str">
        <f>IF(ISNA(VLOOKUP(A338,'von Hand markiert'!A:A,1,FALSE)),"","x")</f>
        <v/>
      </c>
      <c r="D338" s="4">
        <f>B338/betwKennzahlen!$B$6</f>
        <v>1.1564559519911817E-6</v>
      </c>
      <c r="E338" s="4">
        <f>SUM(B338:$B$629)/betwKennzahlen!$B$6</f>
        <v>8.2157187949343453E-6</v>
      </c>
      <c r="F338" s="4">
        <f>COUNTA($B$2:B338)/betwKennzahlen!$B$7</f>
        <v>0.5366242038216561</v>
      </c>
    </row>
    <row r="339" spans="1:6" hidden="1" x14ac:dyDescent="0.2">
      <c r="A339" t="s">
        <v>336</v>
      </c>
      <c r="B339" s="3">
        <v>0.70086781679235099</v>
      </c>
      <c r="C339" t="str">
        <f>IF(ISNA(VLOOKUP(A339,'von Hand markiert'!A:A,1,FALSE)),"","x")</f>
        <v/>
      </c>
      <c r="D339" s="4">
        <f>B339/betwKennzahlen!$B$6</f>
        <v>1.1564559519911817E-6</v>
      </c>
      <c r="E339" s="4">
        <f>SUM(B339:$B$629)/betwKennzahlen!$B$6</f>
        <v>7.0592628429431636E-6</v>
      </c>
      <c r="F339" s="4">
        <f>COUNTA($B$2:B339)/betwKennzahlen!$B$7</f>
        <v>0.53821656050955413</v>
      </c>
    </row>
    <row r="340" spans="1:6" hidden="1" x14ac:dyDescent="0.2">
      <c r="A340" t="s">
        <v>337</v>
      </c>
      <c r="B340" s="3">
        <v>0.70086781679235099</v>
      </c>
      <c r="C340" t="str">
        <f>IF(ISNA(VLOOKUP(A340,'von Hand markiert'!A:A,1,FALSE)),"","x")</f>
        <v/>
      </c>
      <c r="D340" s="4">
        <f>B340/betwKennzahlen!$B$6</f>
        <v>1.1564559519911817E-6</v>
      </c>
      <c r="E340" s="4">
        <f>SUM(B340:$B$629)/betwKennzahlen!$B$6</f>
        <v>5.9028068909519819E-6</v>
      </c>
      <c r="F340" s="4">
        <f>COUNTA($B$2:B340)/betwKennzahlen!$B$7</f>
        <v>0.53980891719745228</v>
      </c>
    </row>
    <row r="341" spans="1:6" hidden="1" x14ac:dyDescent="0.2">
      <c r="A341" t="s">
        <v>338</v>
      </c>
      <c r="B341" s="3">
        <v>0.70086781679235099</v>
      </c>
      <c r="C341" t="str">
        <f>IF(ISNA(VLOOKUP(A341,'von Hand markiert'!A:A,1,FALSE)),"","x")</f>
        <v/>
      </c>
      <c r="D341" s="4">
        <f>B341/betwKennzahlen!$B$6</f>
        <v>1.1564559519911817E-6</v>
      </c>
      <c r="E341" s="4">
        <f>SUM(B341:$B$629)/betwKennzahlen!$B$6</f>
        <v>4.746350938960801E-6</v>
      </c>
      <c r="F341" s="4">
        <f>COUNTA($B$2:B341)/betwKennzahlen!$B$7</f>
        <v>0.54140127388535031</v>
      </c>
    </row>
    <row r="342" spans="1:6" hidden="1" x14ac:dyDescent="0.2">
      <c r="A342" t="s">
        <v>339</v>
      </c>
      <c r="B342" s="3">
        <v>0.70086781679235099</v>
      </c>
      <c r="C342" t="str">
        <f>IF(ISNA(VLOOKUP(A342,'von Hand markiert'!A:A,1,FALSE)),"","x")</f>
        <v/>
      </c>
      <c r="D342" s="4">
        <f>B342/betwKennzahlen!$B$6</f>
        <v>1.1564559519911817E-6</v>
      </c>
      <c r="E342" s="4">
        <f>SUM(B342:$B$629)/betwKennzahlen!$B$6</f>
        <v>3.5898949869696197E-6</v>
      </c>
      <c r="F342" s="4">
        <f>COUNTA($B$2:B342)/betwKennzahlen!$B$7</f>
        <v>0.54299363057324845</v>
      </c>
    </row>
    <row r="343" spans="1:6" hidden="1" x14ac:dyDescent="0.2">
      <c r="A343" t="s">
        <v>340</v>
      </c>
      <c r="B343" s="3">
        <v>0.70086781679235099</v>
      </c>
      <c r="C343" t="str">
        <f>IF(ISNA(VLOOKUP(A343,'von Hand markiert'!A:A,1,FALSE)),"","x")</f>
        <v/>
      </c>
      <c r="D343" s="4">
        <f>B343/betwKennzahlen!$B$6</f>
        <v>1.1564559519911817E-6</v>
      </c>
      <c r="E343" s="4">
        <f>SUM(B343:$B$629)/betwKennzahlen!$B$6</f>
        <v>2.433439034978438E-6</v>
      </c>
      <c r="F343" s="4">
        <f>COUNTA($B$2:B343)/betwKennzahlen!$B$7</f>
        <v>0.54458598726114649</v>
      </c>
    </row>
    <row r="344" spans="1:6" hidden="1" x14ac:dyDescent="0.2">
      <c r="A344" t="s">
        <v>341</v>
      </c>
      <c r="B344" s="3">
        <v>0.38695652173912998</v>
      </c>
      <c r="C344" t="str">
        <f>IF(ISNA(VLOOKUP(A344,'von Hand markiert'!A:A,1,FALSE)),"","x")</f>
        <v/>
      </c>
      <c r="D344" s="4">
        <f>B344/betwKennzahlen!$B$6</f>
        <v>6.3849154149362817E-7</v>
      </c>
      <c r="E344" s="4">
        <f>SUM(B344:$B$629)/betwKennzahlen!$B$6</f>
        <v>1.2769830829872563E-6</v>
      </c>
      <c r="F344" s="4">
        <f>COUNTA($B$2:B344)/betwKennzahlen!$B$7</f>
        <v>0.54617834394904463</v>
      </c>
    </row>
    <row r="345" spans="1:6" hidden="1" x14ac:dyDescent="0.2">
      <c r="A345" t="s">
        <v>342</v>
      </c>
      <c r="B345" s="3">
        <v>0.38695652173912998</v>
      </c>
      <c r="C345" t="str">
        <f>IF(ISNA(VLOOKUP(A345,'von Hand markiert'!A:A,1,FALSE)),"","x")</f>
        <v/>
      </c>
      <c r="D345" s="4">
        <f>B345/betwKennzahlen!$B$6</f>
        <v>6.3849154149362817E-7</v>
      </c>
      <c r="E345" s="4">
        <f>SUM(B345:$B$629)/betwKennzahlen!$B$6</f>
        <v>6.3849154149362817E-7</v>
      </c>
      <c r="F345" s="4">
        <f>COUNTA($B$2:B345)/betwKennzahlen!$B$7</f>
        <v>0.54777070063694266</v>
      </c>
    </row>
    <row r="346" spans="1:6" hidden="1" x14ac:dyDescent="0.2">
      <c r="A346" t="s">
        <v>343</v>
      </c>
      <c r="B346" s="3">
        <v>0</v>
      </c>
      <c r="C346" t="str">
        <f>IF(ISNA(VLOOKUP(A346,'von Hand markiert'!A:A,1,FALSE)),"","x")</f>
        <v/>
      </c>
      <c r="D346" s="4">
        <f>B346/betwKennzahlen!$B$6</f>
        <v>0</v>
      </c>
      <c r="E346" s="4">
        <f>SUM(B346:$B$629)/betwKennzahlen!$B$6</f>
        <v>0</v>
      </c>
      <c r="F346" s="4">
        <f>COUNTA($B$2:B346)/betwKennzahlen!$B$7</f>
        <v>0.54936305732484081</v>
      </c>
    </row>
    <row r="347" spans="1:6" hidden="1" x14ac:dyDescent="0.2">
      <c r="A347" t="s">
        <v>344</v>
      </c>
      <c r="B347" s="3">
        <v>0</v>
      </c>
      <c r="C347" t="str">
        <f>IF(ISNA(VLOOKUP(A347,'von Hand markiert'!A:A,1,FALSE)),"","x")</f>
        <v/>
      </c>
      <c r="D347" s="4">
        <f>B347/betwKennzahlen!$B$6</f>
        <v>0</v>
      </c>
      <c r="E347" s="4">
        <f>SUM(B347:$B$629)/betwKennzahlen!$B$6</f>
        <v>0</v>
      </c>
      <c r="F347" s="4">
        <f>COUNTA($B$2:B347)/betwKennzahlen!$B$7</f>
        <v>0.55095541401273884</v>
      </c>
    </row>
    <row r="348" spans="1:6" hidden="1" x14ac:dyDescent="0.2">
      <c r="A348" t="s">
        <v>345</v>
      </c>
      <c r="B348" s="3">
        <v>0</v>
      </c>
      <c r="C348" t="str">
        <f>IF(ISNA(VLOOKUP(A348,'von Hand markiert'!A:A,1,FALSE)),"","x")</f>
        <v/>
      </c>
      <c r="D348" s="4">
        <f>B348/betwKennzahlen!$B$6</f>
        <v>0</v>
      </c>
      <c r="E348" s="4">
        <f>SUM(B348:$B$629)/betwKennzahlen!$B$6</f>
        <v>0</v>
      </c>
      <c r="F348" s="4">
        <f>COUNTA($B$2:B348)/betwKennzahlen!$B$7</f>
        <v>0.55254777070063699</v>
      </c>
    </row>
    <row r="349" spans="1:6" hidden="1" x14ac:dyDescent="0.2">
      <c r="A349" t="s">
        <v>346</v>
      </c>
      <c r="B349" s="3">
        <v>0</v>
      </c>
      <c r="C349" t="str">
        <f>IF(ISNA(VLOOKUP(A349,'von Hand markiert'!A:A,1,FALSE)),"","x")</f>
        <v/>
      </c>
      <c r="D349" s="4">
        <f>B349/betwKennzahlen!$B$6</f>
        <v>0</v>
      </c>
      <c r="E349" s="4">
        <f>SUM(B349:$B$629)/betwKennzahlen!$B$6</f>
        <v>0</v>
      </c>
      <c r="F349" s="4">
        <f>COUNTA($B$2:B349)/betwKennzahlen!$B$7</f>
        <v>0.55414012738853502</v>
      </c>
    </row>
    <row r="350" spans="1:6" hidden="1" x14ac:dyDescent="0.2">
      <c r="A350" t="s">
        <v>347</v>
      </c>
      <c r="B350" s="3">
        <v>0</v>
      </c>
      <c r="C350" t="str">
        <f>IF(ISNA(VLOOKUP(A350,'von Hand markiert'!A:A,1,FALSE)),"","x")</f>
        <v/>
      </c>
      <c r="D350" s="4">
        <f>B350/betwKennzahlen!$B$6</f>
        <v>0</v>
      </c>
      <c r="E350" s="4">
        <f>SUM(B350:$B$629)/betwKennzahlen!$B$6</f>
        <v>0</v>
      </c>
      <c r="F350" s="4">
        <f>COUNTA($B$2:B350)/betwKennzahlen!$B$7</f>
        <v>0.55573248407643316</v>
      </c>
    </row>
    <row r="351" spans="1:6" hidden="1" x14ac:dyDescent="0.2">
      <c r="A351" t="s">
        <v>348</v>
      </c>
      <c r="B351" s="3">
        <v>0</v>
      </c>
      <c r="C351" t="str">
        <f>IF(ISNA(VLOOKUP(A351,'von Hand markiert'!A:A,1,FALSE)),"","x")</f>
        <v/>
      </c>
      <c r="D351" s="4">
        <f>B351/betwKennzahlen!$B$6</f>
        <v>0</v>
      </c>
      <c r="E351" s="4">
        <f>SUM(B351:$B$629)/betwKennzahlen!$B$6</f>
        <v>0</v>
      </c>
      <c r="F351" s="4">
        <f>COUNTA($B$2:B351)/betwKennzahlen!$B$7</f>
        <v>0.5573248407643312</v>
      </c>
    </row>
    <row r="352" spans="1:6" hidden="1" x14ac:dyDescent="0.2">
      <c r="A352" t="s">
        <v>349</v>
      </c>
      <c r="B352" s="3">
        <v>0</v>
      </c>
      <c r="C352" t="str">
        <f>IF(ISNA(VLOOKUP(A352,'von Hand markiert'!A:A,1,FALSE)),"","x")</f>
        <v/>
      </c>
      <c r="D352" s="4">
        <f>B352/betwKennzahlen!$B$6</f>
        <v>0</v>
      </c>
      <c r="E352" s="4">
        <f>SUM(B352:$B$629)/betwKennzahlen!$B$6</f>
        <v>0</v>
      </c>
      <c r="F352" s="4">
        <f>COUNTA($B$2:B352)/betwKennzahlen!$B$7</f>
        <v>0.55891719745222934</v>
      </c>
    </row>
    <row r="353" spans="1:6" hidden="1" x14ac:dyDescent="0.2">
      <c r="A353" t="s">
        <v>350</v>
      </c>
      <c r="B353" s="3">
        <v>0</v>
      </c>
      <c r="C353" t="str">
        <f>IF(ISNA(VLOOKUP(A353,'von Hand markiert'!A:A,1,FALSE)),"","x")</f>
        <v/>
      </c>
      <c r="D353" s="4">
        <f>B353/betwKennzahlen!$B$6</f>
        <v>0</v>
      </c>
      <c r="E353" s="4">
        <f>SUM(B353:$B$629)/betwKennzahlen!$B$6</f>
        <v>0</v>
      </c>
      <c r="F353" s="4">
        <f>COUNTA($B$2:B353)/betwKennzahlen!$B$7</f>
        <v>0.56050955414012738</v>
      </c>
    </row>
    <row r="354" spans="1:6" hidden="1" x14ac:dyDescent="0.2">
      <c r="A354" t="s">
        <v>351</v>
      </c>
      <c r="B354" s="3">
        <v>0</v>
      </c>
      <c r="C354" t="str">
        <f>IF(ISNA(VLOOKUP(A354,'von Hand markiert'!A:A,1,FALSE)),"","x")</f>
        <v/>
      </c>
      <c r="D354" s="4">
        <f>B354/betwKennzahlen!$B$6</f>
        <v>0</v>
      </c>
      <c r="E354" s="4">
        <f>SUM(B354:$B$629)/betwKennzahlen!$B$6</f>
        <v>0</v>
      </c>
      <c r="F354" s="4">
        <f>COUNTA($B$2:B354)/betwKennzahlen!$B$7</f>
        <v>0.56210191082802552</v>
      </c>
    </row>
    <row r="355" spans="1:6" hidden="1" x14ac:dyDescent="0.2">
      <c r="A355" t="s">
        <v>352</v>
      </c>
      <c r="B355" s="3">
        <v>0</v>
      </c>
      <c r="C355" t="str">
        <f>IF(ISNA(VLOOKUP(A355,'von Hand markiert'!A:A,1,FALSE)),"","x")</f>
        <v/>
      </c>
      <c r="D355" s="4">
        <f>B355/betwKennzahlen!$B$6</f>
        <v>0</v>
      </c>
      <c r="E355" s="4">
        <f>SUM(B355:$B$629)/betwKennzahlen!$B$6</f>
        <v>0</v>
      </c>
      <c r="F355" s="4">
        <f>COUNTA($B$2:B355)/betwKennzahlen!$B$7</f>
        <v>0.56369426751592355</v>
      </c>
    </row>
    <row r="356" spans="1:6" hidden="1" x14ac:dyDescent="0.2">
      <c r="A356" t="s">
        <v>353</v>
      </c>
      <c r="B356" s="3">
        <v>0</v>
      </c>
      <c r="C356" t="str">
        <f>IF(ISNA(VLOOKUP(A356,'von Hand markiert'!A:A,1,FALSE)),"","x")</f>
        <v/>
      </c>
      <c r="D356" s="4">
        <f>B356/betwKennzahlen!$B$6</f>
        <v>0</v>
      </c>
      <c r="E356" s="4">
        <f>SUM(B356:$B$629)/betwKennzahlen!$B$6</f>
        <v>0</v>
      </c>
      <c r="F356" s="4">
        <f>COUNTA($B$2:B356)/betwKennzahlen!$B$7</f>
        <v>0.5652866242038217</v>
      </c>
    </row>
    <row r="357" spans="1:6" hidden="1" x14ac:dyDescent="0.2">
      <c r="A357" t="s">
        <v>354</v>
      </c>
      <c r="B357" s="3">
        <v>0</v>
      </c>
      <c r="C357" t="str">
        <f>IF(ISNA(VLOOKUP(A357,'von Hand markiert'!A:A,1,FALSE)),"","x")</f>
        <v/>
      </c>
      <c r="D357" s="4">
        <f>B357/betwKennzahlen!$B$6</f>
        <v>0</v>
      </c>
      <c r="E357" s="4">
        <f>SUM(B357:$B$629)/betwKennzahlen!$B$6</f>
        <v>0</v>
      </c>
      <c r="F357" s="4">
        <f>COUNTA($B$2:B357)/betwKennzahlen!$B$7</f>
        <v>0.56687898089171973</v>
      </c>
    </row>
    <row r="358" spans="1:6" hidden="1" x14ac:dyDescent="0.2">
      <c r="A358" t="s">
        <v>355</v>
      </c>
      <c r="B358" s="3">
        <v>0</v>
      </c>
      <c r="C358" t="str">
        <f>IF(ISNA(VLOOKUP(A358,'von Hand markiert'!A:A,1,FALSE)),"","x")</f>
        <v/>
      </c>
      <c r="D358" s="4">
        <f>B358/betwKennzahlen!$B$6</f>
        <v>0</v>
      </c>
      <c r="E358" s="4">
        <f>SUM(B358:$B$629)/betwKennzahlen!$B$6</f>
        <v>0</v>
      </c>
      <c r="F358" s="4">
        <f>COUNTA($B$2:B358)/betwKennzahlen!$B$7</f>
        <v>0.56847133757961787</v>
      </c>
    </row>
    <row r="359" spans="1:6" hidden="1" x14ac:dyDescent="0.2">
      <c r="A359" t="s">
        <v>356</v>
      </c>
      <c r="B359" s="3">
        <v>0</v>
      </c>
      <c r="C359" t="str">
        <f>IF(ISNA(VLOOKUP(A359,'von Hand markiert'!A:A,1,FALSE)),"","x")</f>
        <v/>
      </c>
      <c r="D359" s="4">
        <f>B359/betwKennzahlen!$B$6</f>
        <v>0</v>
      </c>
      <c r="E359" s="4">
        <f>SUM(B359:$B$629)/betwKennzahlen!$B$6</f>
        <v>0</v>
      </c>
      <c r="F359" s="4">
        <f>COUNTA($B$2:B359)/betwKennzahlen!$B$7</f>
        <v>0.57006369426751591</v>
      </c>
    </row>
    <row r="360" spans="1:6" hidden="1" x14ac:dyDescent="0.2">
      <c r="A360" t="s">
        <v>357</v>
      </c>
      <c r="B360" s="3">
        <v>0</v>
      </c>
      <c r="C360" t="str">
        <f>IF(ISNA(VLOOKUP(A360,'von Hand markiert'!A:A,1,FALSE)),"","x")</f>
        <v/>
      </c>
      <c r="D360" s="4">
        <f>B360/betwKennzahlen!$B$6</f>
        <v>0</v>
      </c>
      <c r="E360" s="4">
        <f>SUM(B360:$B$629)/betwKennzahlen!$B$6</f>
        <v>0</v>
      </c>
      <c r="F360" s="4">
        <f>COUNTA($B$2:B360)/betwKennzahlen!$B$7</f>
        <v>0.57165605095541405</v>
      </c>
    </row>
    <row r="361" spans="1:6" hidden="1" x14ac:dyDescent="0.2">
      <c r="A361" t="s">
        <v>358</v>
      </c>
      <c r="B361" s="3">
        <v>0</v>
      </c>
      <c r="C361" t="str">
        <f>IF(ISNA(VLOOKUP(A361,'von Hand markiert'!A:A,1,FALSE)),"","x")</f>
        <v/>
      </c>
      <c r="D361" s="4">
        <f>B361/betwKennzahlen!$B$6</f>
        <v>0</v>
      </c>
      <c r="E361" s="4">
        <f>SUM(B361:$B$629)/betwKennzahlen!$B$6</f>
        <v>0</v>
      </c>
      <c r="F361" s="4">
        <f>COUNTA($B$2:B361)/betwKennzahlen!$B$7</f>
        <v>0.57324840764331209</v>
      </c>
    </row>
    <row r="362" spans="1:6" hidden="1" x14ac:dyDescent="0.2">
      <c r="A362" t="s">
        <v>359</v>
      </c>
      <c r="B362" s="3">
        <v>0</v>
      </c>
      <c r="C362" t="str">
        <f>IF(ISNA(VLOOKUP(A362,'von Hand markiert'!A:A,1,FALSE)),"","x")</f>
        <v/>
      </c>
      <c r="D362" s="4">
        <f>B362/betwKennzahlen!$B$6</f>
        <v>0</v>
      </c>
      <c r="E362" s="4">
        <f>SUM(B362:$B$629)/betwKennzahlen!$B$6</f>
        <v>0</v>
      </c>
      <c r="F362" s="4">
        <f>COUNTA($B$2:B362)/betwKennzahlen!$B$7</f>
        <v>0.57484076433121023</v>
      </c>
    </row>
    <row r="363" spans="1:6" hidden="1" x14ac:dyDescent="0.2">
      <c r="A363" t="s">
        <v>360</v>
      </c>
      <c r="B363" s="3">
        <v>0</v>
      </c>
      <c r="C363" t="str">
        <f>IF(ISNA(VLOOKUP(A363,'von Hand markiert'!A:A,1,FALSE)),"","x")</f>
        <v/>
      </c>
      <c r="D363" s="4">
        <f>B363/betwKennzahlen!$B$6</f>
        <v>0</v>
      </c>
      <c r="E363" s="4">
        <f>SUM(B363:$B$629)/betwKennzahlen!$B$6</f>
        <v>0</v>
      </c>
      <c r="F363" s="4">
        <f>COUNTA($B$2:B363)/betwKennzahlen!$B$7</f>
        <v>0.57643312101910826</v>
      </c>
    </row>
    <row r="364" spans="1:6" hidden="1" x14ac:dyDescent="0.2">
      <c r="A364" t="s">
        <v>361</v>
      </c>
      <c r="B364" s="3">
        <v>0</v>
      </c>
      <c r="C364" t="str">
        <f>IF(ISNA(VLOOKUP(A364,'von Hand markiert'!A:A,1,FALSE)),"","x")</f>
        <v/>
      </c>
      <c r="D364" s="4">
        <f>B364/betwKennzahlen!$B$6</f>
        <v>0</v>
      </c>
      <c r="E364" s="4">
        <f>SUM(B364:$B$629)/betwKennzahlen!$B$6</f>
        <v>0</v>
      </c>
      <c r="F364" s="4">
        <f>COUNTA($B$2:B364)/betwKennzahlen!$B$7</f>
        <v>0.57802547770700641</v>
      </c>
    </row>
    <row r="365" spans="1:6" hidden="1" x14ac:dyDescent="0.2">
      <c r="A365" t="s">
        <v>362</v>
      </c>
      <c r="B365" s="3">
        <v>0</v>
      </c>
      <c r="C365" t="str">
        <f>IF(ISNA(VLOOKUP(A365,'von Hand markiert'!A:A,1,FALSE)),"","x")</f>
        <v/>
      </c>
      <c r="D365" s="4">
        <f>B365/betwKennzahlen!$B$6</f>
        <v>0</v>
      </c>
      <c r="E365" s="4">
        <f>SUM(B365:$B$629)/betwKennzahlen!$B$6</f>
        <v>0</v>
      </c>
      <c r="F365" s="4">
        <f>COUNTA($B$2:B365)/betwKennzahlen!$B$7</f>
        <v>0.57961783439490444</v>
      </c>
    </row>
    <row r="366" spans="1:6" hidden="1" x14ac:dyDescent="0.2">
      <c r="A366" t="s">
        <v>363</v>
      </c>
      <c r="B366" s="3">
        <v>0</v>
      </c>
      <c r="C366" t="str">
        <f>IF(ISNA(VLOOKUP(A366,'von Hand markiert'!A:A,1,FALSE)),"","x")</f>
        <v/>
      </c>
      <c r="D366" s="4">
        <f>B366/betwKennzahlen!$B$6</f>
        <v>0</v>
      </c>
      <c r="E366" s="4">
        <f>SUM(B366:$B$629)/betwKennzahlen!$B$6</f>
        <v>0</v>
      </c>
      <c r="F366" s="4">
        <f>COUNTA($B$2:B366)/betwKennzahlen!$B$7</f>
        <v>0.58121019108280259</v>
      </c>
    </row>
    <row r="367" spans="1:6" hidden="1" x14ac:dyDescent="0.2">
      <c r="A367" t="s">
        <v>364</v>
      </c>
      <c r="B367" s="3">
        <v>0</v>
      </c>
      <c r="C367" t="str">
        <f>IF(ISNA(VLOOKUP(A367,'von Hand markiert'!A:A,1,FALSE)),"","x")</f>
        <v/>
      </c>
      <c r="D367" s="4">
        <f>B367/betwKennzahlen!$B$6</f>
        <v>0</v>
      </c>
      <c r="E367" s="4">
        <f>SUM(B367:$B$629)/betwKennzahlen!$B$6</f>
        <v>0</v>
      </c>
      <c r="F367" s="4">
        <f>COUNTA($B$2:B367)/betwKennzahlen!$B$7</f>
        <v>0.58280254777070062</v>
      </c>
    </row>
    <row r="368" spans="1:6" hidden="1" x14ac:dyDescent="0.2">
      <c r="A368" t="s">
        <v>365</v>
      </c>
      <c r="B368" s="3">
        <v>0</v>
      </c>
      <c r="C368" t="str">
        <f>IF(ISNA(VLOOKUP(A368,'von Hand markiert'!A:A,1,FALSE)),"","x")</f>
        <v/>
      </c>
      <c r="D368" s="4">
        <f>B368/betwKennzahlen!$B$6</f>
        <v>0</v>
      </c>
      <c r="E368" s="4">
        <f>SUM(B368:$B$629)/betwKennzahlen!$B$6</f>
        <v>0</v>
      </c>
      <c r="F368" s="4">
        <f>COUNTA($B$2:B368)/betwKennzahlen!$B$7</f>
        <v>0.58439490445859876</v>
      </c>
    </row>
    <row r="369" spans="1:6" hidden="1" x14ac:dyDescent="0.2">
      <c r="A369" t="s">
        <v>366</v>
      </c>
      <c r="B369" s="3">
        <v>0</v>
      </c>
      <c r="C369" t="str">
        <f>IF(ISNA(VLOOKUP(A369,'von Hand markiert'!A:A,1,FALSE)),"","x")</f>
        <v/>
      </c>
      <c r="D369" s="4">
        <f>B369/betwKennzahlen!$B$6</f>
        <v>0</v>
      </c>
      <c r="E369" s="4">
        <f>SUM(B369:$B$629)/betwKennzahlen!$B$6</f>
        <v>0</v>
      </c>
      <c r="F369" s="4">
        <f>COUNTA($B$2:B369)/betwKennzahlen!$B$7</f>
        <v>0.5859872611464968</v>
      </c>
    </row>
    <row r="370" spans="1:6" hidden="1" x14ac:dyDescent="0.2">
      <c r="A370" t="s">
        <v>367</v>
      </c>
      <c r="B370" s="3">
        <v>0</v>
      </c>
      <c r="C370" t="str">
        <f>IF(ISNA(VLOOKUP(A370,'von Hand markiert'!A:A,1,FALSE)),"","x")</f>
        <v/>
      </c>
      <c r="D370" s="4">
        <f>B370/betwKennzahlen!$B$6</f>
        <v>0</v>
      </c>
      <c r="E370" s="4">
        <f>SUM(B370:$B$629)/betwKennzahlen!$B$6</f>
        <v>0</v>
      </c>
      <c r="F370" s="4">
        <f>COUNTA($B$2:B370)/betwKennzahlen!$B$7</f>
        <v>0.58757961783439494</v>
      </c>
    </row>
    <row r="371" spans="1:6" hidden="1" x14ac:dyDescent="0.2">
      <c r="A371" t="s">
        <v>368</v>
      </c>
      <c r="B371" s="3">
        <v>0</v>
      </c>
      <c r="C371" t="str">
        <f>IF(ISNA(VLOOKUP(A371,'von Hand markiert'!A:A,1,FALSE)),"","x")</f>
        <v/>
      </c>
      <c r="D371" s="4">
        <f>B371/betwKennzahlen!$B$6</f>
        <v>0</v>
      </c>
      <c r="E371" s="4">
        <f>SUM(B371:$B$629)/betwKennzahlen!$B$6</f>
        <v>0</v>
      </c>
      <c r="F371" s="4">
        <f>COUNTA($B$2:B371)/betwKennzahlen!$B$7</f>
        <v>0.58917197452229297</v>
      </c>
    </row>
    <row r="372" spans="1:6" hidden="1" x14ac:dyDescent="0.2">
      <c r="A372" t="s">
        <v>369</v>
      </c>
      <c r="B372" s="3">
        <v>0</v>
      </c>
      <c r="C372" t="str">
        <f>IF(ISNA(VLOOKUP(A372,'von Hand markiert'!A:A,1,FALSE)),"","x")</f>
        <v/>
      </c>
      <c r="D372" s="4">
        <f>B372/betwKennzahlen!$B$6</f>
        <v>0</v>
      </c>
      <c r="E372" s="4">
        <f>SUM(B372:$B$629)/betwKennzahlen!$B$6</f>
        <v>0</v>
      </c>
      <c r="F372" s="4">
        <f>COUNTA($B$2:B372)/betwKennzahlen!$B$7</f>
        <v>0.59076433121019112</v>
      </c>
    </row>
    <row r="373" spans="1:6" hidden="1" x14ac:dyDescent="0.2">
      <c r="A373" t="s">
        <v>370</v>
      </c>
      <c r="B373" s="3">
        <v>0</v>
      </c>
      <c r="C373" t="str">
        <f>IF(ISNA(VLOOKUP(A373,'von Hand markiert'!A:A,1,FALSE)),"","x")</f>
        <v/>
      </c>
      <c r="D373" s="4">
        <f>B373/betwKennzahlen!$B$6</f>
        <v>0</v>
      </c>
      <c r="E373" s="4">
        <f>SUM(B373:$B$629)/betwKennzahlen!$B$6</f>
        <v>0</v>
      </c>
      <c r="F373" s="4">
        <f>COUNTA($B$2:B373)/betwKennzahlen!$B$7</f>
        <v>0.59235668789808915</v>
      </c>
    </row>
    <row r="374" spans="1:6" hidden="1" x14ac:dyDescent="0.2">
      <c r="A374" t="s">
        <v>371</v>
      </c>
      <c r="B374" s="3">
        <v>0</v>
      </c>
      <c r="C374" t="str">
        <f>IF(ISNA(VLOOKUP(A374,'von Hand markiert'!A:A,1,FALSE)),"","x")</f>
        <v/>
      </c>
      <c r="D374" s="4">
        <f>B374/betwKennzahlen!$B$6</f>
        <v>0</v>
      </c>
      <c r="E374" s="4">
        <f>SUM(B374:$B$629)/betwKennzahlen!$B$6</f>
        <v>0</v>
      </c>
      <c r="F374" s="4">
        <f>COUNTA($B$2:B374)/betwKennzahlen!$B$7</f>
        <v>0.5939490445859873</v>
      </c>
    </row>
    <row r="375" spans="1:6" hidden="1" x14ac:dyDescent="0.2">
      <c r="A375" t="s">
        <v>372</v>
      </c>
      <c r="B375" s="3">
        <v>0</v>
      </c>
      <c r="C375" t="str">
        <f>IF(ISNA(VLOOKUP(A375,'von Hand markiert'!A:A,1,FALSE)),"","x")</f>
        <v/>
      </c>
      <c r="D375" s="4">
        <f>B375/betwKennzahlen!$B$6</f>
        <v>0</v>
      </c>
      <c r="E375" s="4">
        <f>SUM(B375:$B$629)/betwKennzahlen!$B$6</f>
        <v>0</v>
      </c>
      <c r="F375" s="4">
        <f>COUNTA($B$2:B375)/betwKennzahlen!$B$7</f>
        <v>0.59554140127388533</v>
      </c>
    </row>
    <row r="376" spans="1:6" hidden="1" x14ac:dyDescent="0.2">
      <c r="A376" t="s">
        <v>373</v>
      </c>
      <c r="B376" s="3">
        <v>0</v>
      </c>
      <c r="C376" t="str">
        <f>IF(ISNA(VLOOKUP(A376,'von Hand markiert'!A:A,1,FALSE)),"","x")</f>
        <v/>
      </c>
      <c r="D376" s="4">
        <f>B376/betwKennzahlen!$B$6</f>
        <v>0</v>
      </c>
      <c r="E376" s="4">
        <f>SUM(B376:$B$629)/betwKennzahlen!$B$6</f>
        <v>0</v>
      </c>
      <c r="F376" s="4">
        <f>COUNTA($B$2:B376)/betwKennzahlen!$B$7</f>
        <v>0.59713375796178347</v>
      </c>
    </row>
    <row r="377" spans="1:6" hidden="1" x14ac:dyDescent="0.2">
      <c r="A377" t="s">
        <v>374</v>
      </c>
      <c r="B377" s="3">
        <v>0</v>
      </c>
      <c r="C377" t="str">
        <f>IF(ISNA(VLOOKUP(A377,'von Hand markiert'!A:A,1,FALSE)),"","x")</f>
        <v/>
      </c>
      <c r="D377" s="4">
        <f>B377/betwKennzahlen!$B$6</f>
        <v>0</v>
      </c>
      <c r="E377" s="4">
        <f>SUM(B377:$B$629)/betwKennzahlen!$B$6</f>
        <v>0</v>
      </c>
      <c r="F377" s="4">
        <f>COUNTA($B$2:B377)/betwKennzahlen!$B$7</f>
        <v>0.59872611464968151</v>
      </c>
    </row>
    <row r="378" spans="1:6" hidden="1" x14ac:dyDescent="0.2">
      <c r="A378" t="s">
        <v>375</v>
      </c>
      <c r="B378" s="3">
        <v>0</v>
      </c>
      <c r="C378" t="str">
        <f>IF(ISNA(VLOOKUP(A378,'von Hand markiert'!A:A,1,FALSE)),"","x")</f>
        <v/>
      </c>
      <c r="D378" s="4">
        <f>B378/betwKennzahlen!$B$6</f>
        <v>0</v>
      </c>
      <c r="E378" s="4">
        <f>SUM(B378:$B$629)/betwKennzahlen!$B$6</f>
        <v>0</v>
      </c>
      <c r="F378" s="4">
        <f>COUNTA($B$2:B378)/betwKennzahlen!$B$7</f>
        <v>0.60031847133757965</v>
      </c>
    </row>
    <row r="379" spans="1:6" hidden="1" x14ac:dyDescent="0.2">
      <c r="A379" t="s">
        <v>376</v>
      </c>
      <c r="B379" s="3">
        <v>0</v>
      </c>
      <c r="C379" t="str">
        <f>IF(ISNA(VLOOKUP(A379,'von Hand markiert'!A:A,1,FALSE)),"","x")</f>
        <v/>
      </c>
      <c r="D379" s="4">
        <f>B379/betwKennzahlen!$B$6</f>
        <v>0</v>
      </c>
      <c r="E379" s="4">
        <f>SUM(B379:$B$629)/betwKennzahlen!$B$6</f>
        <v>0</v>
      </c>
      <c r="F379" s="4">
        <f>COUNTA($B$2:B379)/betwKennzahlen!$B$7</f>
        <v>0.60191082802547768</v>
      </c>
    </row>
    <row r="380" spans="1:6" hidden="1" x14ac:dyDescent="0.2">
      <c r="A380" t="s">
        <v>377</v>
      </c>
      <c r="B380" s="3">
        <v>0</v>
      </c>
      <c r="C380" t="str">
        <f>IF(ISNA(VLOOKUP(A380,'von Hand markiert'!A:A,1,FALSE)),"","x")</f>
        <v/>
      </c>
      <c r="D380" s="4">
        <f>B380/betwKennzahlen!$B$6</f>
        <v>0</v>
      </c>
      <c r="E380" s="4">
        <f>SUM(B380:$B$629)/betwKennzahlen!$B$6</f>
        <v>0</v>
      </c>
      <c r="F380" s="4">
        <f>COUNTA($B$2:B380)/betwKennzahlen!$B$7</f>
        <v>0.60350318471337583</v>
      </c>
    </row>
    <row r="381" spans="1:6" hidden="1" x14ac:dyDescent="0.2">
      <c r="A381" t="s">
        <v>378</v>
      </c>
      <c r="B381" s="3">
        <v>0</v>
      </c>
      <c r="C381" t="str">
        <f>IF(ISNA(VLOOKUP(A381,'von Hand markiert'!A:A,1,FALSE)),"","x")</f>
        <v/>
      </c>
      <c r="D381" s="4">
        <f>B381/betwKennzahlen!$B$6</f>
        <v>0</v>
      </c>
      <c r="E381" s="4">
        <f>SUM(B381:$B$629)/betwKennzahlen!$B$6</f>
        <v>0</v>
      </c>
      <c r="F381" s="4">
        <f>COUNTA($B$2:B381)/betwKennzahlen!$B$7</f>
        <v>0.60509554140127386</v>
      </c>
    </row>
    <row r="382" spans="1:6" hidden="1" x14ac:dyDescent="0.2">
      <c r="A382" t="s">
        <v>379</v>
      </c>
      <c r="B382" s="3">
        <v>0</v>
      </c>
      <c r="C382" t="str">
        <f>IF(ISNA(VLOOKUP(A382,'von Hand markiert'!A:A,1,FALSE)),"","x")</f>
        <v/>
      </c>
      <c r="D382" s="4">
        <f>B382/betwKennzahlen!$B$6</f>
        <v>0</v>
      </c>
      <c r="E382" s="4">
        <f>SUM(B382:$B$629)/betwKennzahlen!$B$6</f>
        <v>0</v>
      </c>
      <c r="F382" s="4">
        <f>COUNTA($B$2:B382)/betwKennzahlen!$B$7</f>
        <v>0.60668789808917201</v>
      </c>
    </row>
    <row r="383" spans="1:6" hidden="1" x14ac:dyDescent="0.2">
      <c r="A383" t="s">
        <v>380</v>
      </c>
      <c r="B383" s="3">
        <v>0</v>
      </c>
      <c r="C383" t="str">
        <f>IF(ISNA(VLOOKUP(A383,'von Hand markiert'!A:A,1,FALSE)),"","x")</f>
        <v/>
      </c>
      <c r="D383" s="4">
        <f>B383/betwKennzahlen!$B$6</f>
        <v>0</v>
      </c>
      <c r="E383" s="4">
        <f>SUM(B383:$B$629)/betwKennzahlen!$B$6</f>
        <v>0</v>
      </c>
      <c r="F383" s="4">
        <f>COUNTA($B$2:B383)/betwKennzahlen!$B$7</f>
        <v>0.60828025477707004</v>
      </c>
    </row>
    <row r="384" spans="1:6" hidden="1" x14ac:dyDescent="0.2">
      <c r="A384" t="s">
        <v>381</v>
      </c>
      <c r="B384" s="3">
        <v>0</v>
      </c>
      <c r="C384" t="str">
        <f>IF(ISNA(VLOOKUP(A384,'von Hand markiert'!A:A,1,FALSE)),"","x")</f>
        <v/>
      </c>
      <c r="D384" s="4">
        <f>B384/betwKennzahlen!$B$6</f>
        <v>0</v>
      </c>
      <c r="E384" s="4">
        <f>SUM(B384:$B$629)/betwKennzahlen!$B$6</f>
        <v>0</v>
      </c>
      <c r="F384" s="4">
        <f>COUNTA($B$2:B384)/betwKennzahlen!$B$7</f>
        <v>0.60987261146496818</v>
      </c>
    </row>
    <row r="385" spans="1:6" hidden="1" x14ac:dyDescent="0.2">
      <c r="A385" t="s">
        <v>382</v>
      </c>
      <c r="B385" s="3">
        <v>0</v>
      </c>
      <c r="C385" t="str">
        <f>IF(ISNA(VLOOKUP(A385,'von Hand markiert'!A:A,1,FALSE)),"","x")</f>
        <v/>
      </c>
      <c r="D385" s="4">
        <f>B385/betwKennzahlen!$B$6</f>
        <v>0</v>
      </c>
      <c r="E385" s="4">
        <f>SUM(B385:$B$629)/betwKennzahlen!$B$6</f>
        <v>0</v>
      </c>
      <c r="F385" s="4">
        <f>COUNTA($B$2:B385)/betwKennzahlen!$B$7</f>
        <v>0.61146496815286622</v>
      </c>
    </row>
    <row r="386" spans="1:6" hidden="1" x14ac:dyDescent="0.2">
      <c r="A386" t="s">
        <v>383</v>
      </c>
      <c r="B386" s="3">
        <v>0</v>
      </c>
      <c r="C386" t="str">
        <f>IF(ISNA(VLOOKUP(A386,'von Hand markiert'!A:A,1,FALSE)),"","x")</f>
        <v/>
      </c>
      <c r="D386" s="4">
        <f>B386/betwKennzahlen!$B$6</f>
        <v>0</v>
      </c>
      <c r="E386" s="4">
        <f>SUM(B386:$B$629)/betwKennzahlen!$B$6</f>
        <v>0</v>
      </c>
      <c r="F386" s="4">
        <f>COUNTA($B$2:B386)/betwKennzahlen!$B$7</f>
        <v>0.61305732484076436</v>
      </c>
    </row>
    <row r="387" spans="1:6" hidden="1" x14ac:dyDescent="0.2">
      <c r="A387" t="s">
        <v>384</v>
      </c>
      <c r="B387" s="3">
        <v>0</v>
      </c>
      <c r="C387" t="str">
        <f>IF(ISNA(VLOOKUP(A387,'von Hand markiert'!A:A,1,FALSE)),"","x")</f>
        <v/>
      </c>
      <c r="D387" s="4">
        <f>B387/betwKennzahlen!$B$6</f>
        <v>0</v>
      </c>
      <c r="E387" s="4">
        <f>SUM(B387:$B$629)/betwKennzahlen!$B$6</f>
        <v>0</v>
      </c>
      <c r="F387" s="4">
        <f>COUNTA($B$2:B387)/betwKennzahlen!$B$7</f>
        <v>0.61464968152866239</v>
      </c>
    </row>
    <row r="388" spans="1:6" hidden="1" x14ac:dyDescent="0.2">
      <c r="A388" t="s">
        <v>385</v>
      </c>
      <c r="B388" s="3">
        <v>0</v>
      </c>
      <c r="C388" t="str">
        <f>IF(ISNA(VLOOKUP(A388,'von Hand markiert'!A:A,1,FALSE)),"","x")</f>
        <v/>
      </c>
      <c r="D388" s="4">
        <f>B388/betwKennzahlen!$B$6</f>
        <v>0</v>
      </c>
      <c r="E388" s="4">
        <f>SUM(B388:$B$629)/betwKennzahlen!$B$6</f>
        <v>0</v>
      </c>
      <c r="F388" s="4">
        <f>COUNTA($B$2:B388)/betwKennzahlen!$B$7</f>
        <v>0.61624203821656054</v>
      </c>
    </row>
    <row r="389" spans="1:6" hidden="1" x14ac:dyDescent="0.2">
      <c r="A389" t="s">
        <v>386</v>
      </c>
      <c r="B389" s="3">
        <v>0</v>
      </c>
      <c r="C389" t="str">
        <f>IF(ISNA(VLOOKUP(A389,'von Hand markiert'!A:A,1,FALSE)),"","x")</f>
        <v/>
      </c>
      <c r="D389" s="4">
        <f>B389/betwKennzahlen!$B$6</f>
        <v>0</v>
      </c>
      <c r="E389" s="4">
        <f>SUM(B389:$B$629)/betwKennzahlen!$B$6</f>
        <v>0</v>
      </c>
      <c r="F389" s="4">
        <f>COUNTA($B$2:B389)/betwKennzahlen!$B$7</f>
        <v>0.61783439490445857</v>
      </c>
    </row>
    <row r="390" spans="1:6" hidden="1" x14ac:dyDescent="0.2">
      <c r="A390" t="s">
        <v>387</v>
      </c>
      <c r="B390" s="3">
        <v>0</v>
      </c>
      <c r="C390" t="str">
        <f>IF(ISNA(VLOOKUP(A390,'von Hand markiert'!A:A,1,FALSE)),"","x")</f>
        <v/>
      </c>
      <c r="D390" s="4">
        <f>B390/betwKennzahlen!$B$6</f>
        <v>0</v>
      </c>
      <c r="E390" s="4">
        <f>SUM(B390:$B$629)/betwKennzahlen!$B$6</f>
        <v>0</v>
      </c>
      <c r="F390" s="4">
        <f>COUNTA($B$2:B390)/betwKennzahlen!$B$7</f>
        <v>0.61942675159235672</v>
      </c>
    </row>
    <row r="391" spans="1:6" hidden="1" x14ac:dyDescent="0.2">
      <c r="A391" t="s">
        <v>388</v>
      </c>
      <c r="B391" s="3">
        <v>0</v>
      </c>
      <c r="C391" t="str">
        <f>IF(ISNA(VLOOKUP(A391,'von Hand markiert'!A:A,1,FALSE)),"","x")</f>
        <v/>
      </c>
      <c r="D391" s="4">
        <f>B391/betwKennzahlen!$B$6</f>
        <v>0</v>
      </c>
      <c r="E391" s="4">
        <f>SUM(B391:$B$629)/betwKennzahlen!$B$6</f>
        <v>0</v>
      </c>
      <c r="F391" s="4">
        <f>COUNTA($B$2:B391)/betwKennzahlen!$B$7</f>
        <v>0.62101910828025475</v>
      </c>
    </row>
    <row r="392" spans="1:6" hidden="1" x14ac:dyDescent="0.2">
      <c r="A392" t="s">
        <v>389</v>
      </c>
      <c r="B392" s="3">
        <v>0</v>
      </c>
      <c r="C392" t="str">
        <f>IF(ISNA(VLOOKUP(A392,'von Hand markiert'!A:A,1,FALSE)),"","x")</f>
        <v/>
      </c>
      <c r="D392" s="4">
        <f>B392/betwKennzahlen!$B$6</f>
        <v>0</v>
      </c>
      <c r="E392" s="4">
        <f>SUM(B392:$B$629)/betwKennzahlen!$B$6</f>
        <v>0</v>
      </c>
      <c r="F392" s="4">
        <f>COUNTA($B$2:B392)/betwKennzahlen!$B$7</f>
        <v>0.62261146496815289</v>
      </c>
    </row>
    <row r="393" spans="1:6" hidden="1" x14ac:dyDescent="0.2">
      <c r="A393" t="s">
        <v>390</v>
      </c>
      <c r="B393" s="3">
        <v>0</v>
      </c>
      <c r="C393" t="str">
        <f>IF(ISNA(VLOOKUP(A393,'von Hand markiert'!A:A,1,FALSE)),"","x")</f>
        <v/>
      </c>
      <c r="D393" s="4">
        <f>B393/betwKennzahlen!$B$6</f>
        <v>0</v>
      </c>
      <c r="E393" s="4">
        <f>SUM(B393:$B$629)/betwKennzahlen!$B$6</f>
        <v>0</v>
      </c>
      <c r="F393" s="4">
        <f>COUNTA($B$2:B393)/betwKennzahlen!$B$7</f>
        <v>0.62420382165605093</v>
      </c>
    </row>
    <row r="394" spans="1:6" hidden="1" x14ac:dyDescent="0.2">
      <c r="A394" t="s">
        <v>391</v>
      </c>
      <c r="B394" s="3">
        <v>0</v>
      </c>
      <c r="C394" t="str">
        <f>IF(ISNA(VLOOKUP(A394,'von Hand markiert'!A:A,1,FALSE)),"","x")</f>
        <v/>
      </c>
      <c r="D394" s="4">
        <f>B394/betwKennzahlen!$B$6</f>
        <v>0</v>
      </c>
      <c r="E394" s="4">
        <f>SUM(B394:$B$629)/betwKennzahlen!$B$6</f>
        <v>0</v>
      </c>
      <c r="F394" s="4">
        <f>COUNTA($B$2:B394)/betwKennzahlen!$B$7</f>
        <v>0.62579617834394907</v>
      </c>
    </row>
    <row r="395" spans="1:6" hidden="1" x14ac:dyDescent="0.2">
      <c r="A395" t="s">
        <v>392</v>
      </c>
      <c r="B395" s="3">
        <v>0</v>
      </c>
      <c r="C395" t="str">
        <f>IF(ISNA(VLOOKUP(A395,'von Hand markiert'!A:A,1,FALSE)),"","x")</f>
        <v/>
      </c>
      <c r="D395" s="4">
        <f>B395/betwKennzahlen!$B$6</f>
        <v>0</v>
      </c>
      <c r="E395" s="4">
        <f>SUM(B395:$B$629)/betwKennzahlen!$B$6</f>
        <v>0</v>
      </c>
      <c r="F395" s="4">
        <f>COUNTA($B$2:B395)/betwKennzahlen!$B$7</f>
        <v>0.62738853503184711</v>
      </c>
    </row>
    <row r="396" spans="1:6" hidden="1" x14ac:dyDescent="0.2">
      <c r="A396" t="s">
        <v>393</v>
      </c>
      <c r="B396" s="3">
        <v>0</v>
      </c>
      <c r="C396" t="str">
        <f>IF(ISNA(VLOOKUP(A396,'von Hand markiert'!A:A,1,FALSE)),"","x")</f>
        <v/>
      </c>
      <c r="D396" s="4">
        <f>B396/betwKennzahlen!$B$6</f>
        <v>0</v>
      </c>
      <c r="E396" s="4">
        <f>SUM(B396:$B$629)/betwKennzahlen!$B$6</f>
        <v>0</v>
      </c>
      <c r="F396" s="4">
        <f>COUNTA($B$2:B396)/betwKennzahlen!$B$7</f>
        <v>0.62898089171974525</v>
      </c>
    </row>
    <row r="397" spans="1:6" hidden="1" x14ac:dyDescent="0.2">
      <c r="A397" t="s">
        <v>394</v>
      </c>
      <c r="B397" s="3">
        <v>0</v>
      </c>
      <c r="C397" t="str">
        <f>IF(ISNA(VLOOKUP(A397,'von Hand markiert'!A:A,1,FALSE)),"","x")</f>
        <v/>
      </c>
      <c r="D397" s="4">
        <f>B397/betwKennzahlen!$B$6</f>
        <v>0</v>
      </c>
      <c r="E397" s="4">
        <f>SUM(B397:$B$629)/betwKennzahlen!$B$6</f>
        <v>0</v>
      </c>
      <c r="F397" s="4">
        <f>COUNTA($B$2:B397)/betwKennzahlen!$B$7</f>
        <v>0.63057324840764328</v>
      </c>
    </row>
    <row r="398" spans="1:6" hidden="1" x14ac:dyDescent="0.2">
      <c r="A398" t="s">
        <v>395</v>
      </c>
      <c r="B398" s="3">
        <v>0</v>
      </c>
      <c r="C398" t="str">
        <f>IF(ISNA(VLOOKUP(A398,'von Hand markiert'!A:A,1,FALSE)),"","x")</f>
        <v/>
      </c>
      <c r="D398" s="4">
        <f>B398/betwKennzahlen!$B$6</f>
        <v>0</v>
      </c>
      <c r="E398" s="4">
        <f>SUM(B398:$B$629)/betwKennzahlen!$B$6</f>
        <v>0</v>
      </c>
      <c r="F398" s="4">
        <f>COUNTA($B$2:B398)/betwKennzahlen!$B$7</f>
        <v>0.63216560509554143</v>
      </c>
    </row>
    <row r="399" spans="1:6" hidden="1" x14ac:dyDescent="0.2">
      <c r="A399" t="s">
        <v>396</v>
      </c>
      <c r="B399" s="3">
        <v>0</v>
      </c>
      <c r="C399" t="str">
        <f>IF(ISNA(VLOOKUP(A399,'von Hand markiert'!A:A,1,FALSE)),"","x")</f>
        <v/>
      </c>
      <c r="D399" s="4">
        <f>B399/betwKennzahlen!$B$6</f>
        <v>0</v>
      </c>
      <c r="E399" s="4">
        <f>SUM(B399:$B$629)/betwKennzahlen!$B$6</f>
        <v>0</v>
      </c>
      <c r="F399" s="4">
        <f>COUNTA($B$2:B399)/betwKennzahlen!$B$7</f>
        <v>0.63375796178343946</v>
      </c>
    </row>
    <row r="400" spans="1:6" hidden="1" x14ac:dyDescent="0.2">
      <c r="A400" t="s">
        <v>397</v>
      </c>
      <c r="B400" s="3">
        <v>0</v>
      </c>
      <c r="C400" t="str">
        <f>IF(ISNA(VLOOKUP(A400,'von Hand markiert'!A:A,1,FALSE)),"","x")</f>
        <v/>
      </c>
      <c r="D400" s="4">
        <f>B400/betwKennzahlen!$B$6</f>
        <v>0</v>
      </c>
      <c r="E400" s="4">
        <f>SUM(B400:$B$629)/betwKennzahlen!$B$6</f>
        <v>0</v>
      </c>
      <c r="F400" s="4">
        <f>COUNTA($B$2:B400)/betwKennzahlen!$B$7</f>
        <v>0.63535031847133761</v>
      </c>
    </row>
    <row r="401" spans="1:6" hidden="1" x14ac:dyDescent="0.2">
      <c r="A401" t="s">
        <v>398</v>
      </c>
      <c r="B401" s="3">
        <v>0</v>
      </c>
      <c r="C401" t="str">
        <f>IF(ISNA(VLOOKUP(A401,'von Hand markiert'!A:A,1,FALSE)),"","x")</f>
        <v/>
      </c>
      <c r="D401" s="4">
        <f>B401/betwKennzahlen!$B$6</f>
        <v>0</v>
      </c>
      <c r="E401" s="4">
        <f>SUM(B401:$B$629)/betwKennzahlen!$B$6</f>
        <v>0</v>
      </c>
      <c r="F401" s="4">
        <f>COUNTA($B$2:B401)/betwKennzahlen!$B$7</f>
        <v>0.63694267515923564</v>
      </c>
    </row>
    <row r="402" spans="1:6" hidden="1" x14ac:dyDescent="0.2">
      <c r="A402" t="s">
        <v>399</v>
      </c>
      <c r="B402" s="3">
        <v>0</v>
      </c>
      <c r="C402" t="str">
        <f>IF(ISNA(VLOOKUP(A402,'von Hand markiert'!A:A,1,FALSE)),"","x")</f>
        <v/>
      </c>
      <c r="D402" s="4">
        <f>B402/betwKennzahlen!$B$6</f>
        <v>0</v>
      </c>
      <c r="E402" s="4">
        <f>SUM(B402:$B$629)/betwKennzahlen!$B$6</f>
        <v>0</v>
      </c>
      <c r="F402" s="4">
        <f>COUNTA($B$2:B402)/betwKennzahlen!$B$7</f>
        <v>0.63853503184713378</v>
      </c>
    </row>
    <row r="403" spans="1:6" hidden="1" x14ac:dyDescent="0.2">
      <c r="A403" t="s">
        <v>400</v>
      </c>
      <c r="B403" s="3">
        <v>0</v>
      </c>
      <c r="C403" t="str">
        <f>IF(ISNA(VLOOKUP(A403,'von Hand markiert'!A:A,1,FALSE)),"","x")</f>
        <v/>
      </c>
      <c r="D403" s="4">
        <f>B403/betwKennzahlen!$B$6</f>
        <v>0</v>
      </c>
      <c r="E403" s="4">
        <f>SUM(B403:$B$629)/betwKennzahlen!$B$6</f>
        <v>0</v>
      </c>
      <c r="F403" s="4">
        <f>COUNTA($B$2:B403)/betwKennzahlen!$B$7</f>
        <v>0.64012738853503182</v>
      </c>
    </row>
    <row r="404" spans="1:6" hidden="1" x14ac:dyDescent="0.2">
      <c r="A404" t="s">
        <v>401</v>
      </c>
      <c r="B404" s="3">
        <v>0</v>
      </c>
      <c r="C404" t="str">
        <f>IF(ISNA(VLOOKUP(A404,'von Hand markiert'!A:A,1,FALSE)),"","x")</f>
        <v/>
      </c>
      <c r="D404" s="4">
        <f>B404/betwKennzahlen!$B$6</f>
        <v>0</v>
      </c>
      <c r="E404" s="4">
        <f>SUM(B404:$B$629)/betwKennzahlen!$B$6</f>
        <v>0</v>
      </c>
      <c r="F404" s="4">
        <f>COUNTA($B$2:B404)/betwKennzahlen!$B$7</f>
        <v>0.64171974522292996</v>
      </c>
    </row>
    <row r="405" spans="1:6" hidden="1" x14ac:dyDescent="0.2">
      <c r="A405" t="s">
        <v>402</v>
      </c>
      <c r="B405" s="3">
        <v>0</v>
      </c>
      <c r="C405" t="str">
        <f>IF(ISNA(VLOOKUP(A405,'von Hand markiert'!A:A,1,FALSE)),"","x")</f>
        <v/>
      </c>
      <c r="D405" s="4">
        <f>B405/betwKennzahlen!$B$6</f>
        <v>0</v>
      </c>
      <c r="E405" s="4">
        <f>SUM(B405:$B$629)/betwKennzahlen!$B$6</f>
        <v>0</v>
      </c>
      <c r="F405" s="4">
        <f>COUNTA($B$2:B405)/betwKennzahlen!$B$7</f>
        <v>0.64331210191082799</v>
      </c>
    </row>
    <row r="406" spans="1:6" hidden="1" x14ac:dyDescent="0.2">
      <c r="A406" t="s">
        <v>403</v>
      </c>
      <c r="B406" s="3">
        <v>0</v>
      </c>
      <c r="C406" t="str">
        <f>IF(ISNA(VLOOKUP(A406,'von Hand markiert'!A:A,1,FALSE)),"","x")</f>
        <v/>
      </c>
      <c r="D406" s="4">
        <f>B406/betwKennzahlen!$B$6</f>
        <v>0</v>
      </c>
      <c r="E406" s="4">
        <f>SUM(B406:$B$629)/betwKennzahlen!$B$6</f>
        <v>0</v>
      </c>
      <c r="F406" s="4">
        <f>COUNTA($B$2:B406)/betwKennzahlen!$B$7</f>
        <v>0.64490445859872614</v>
      </c>
    </row>
    <row r="407" spans="1:6" hidden="1" x14ac:dyDescent="0.2">
      <c r="A407" t="s">
        <v>404</v>
      </c>
      <c r="B407" s="3">
        <v>0</v>
      </c>
      <c r="C407" t="str">
        <f>IF(ISNA(VLOOKUP(A407,'von Hand markiert'!A:A,1,FALSE)),"","x")</f>
        <v/>
      </c>
      <c r="D407" s="4">
        <f>B407/betwKennzahlen!$B$6</f>
        <v>0</v>
      </c>
      <c r="E407" s="4">
        <f>SUM(B407:$B$629)/betwKennzahlen!$B$6</f>
        <v>0</v>
      </c>
      <c r="F407" s="4">
        <f>COUNTA($B$2:B407)/betwKennzahlen!$B$7</f>
        <v>0.64649681528662417</v>
      </c>
    </row>
    <row r="408" spans="1:6" hidden="1" x14ac:dyDescent="0.2">
      <c r="A408" t="s">
        <v>405</v>
      </c>
      <c r="B408" s="3">
        <v>0</v>
      </c>
      <c r="C408" t="str">
        <f>IF(ISNA(VLOOKUP(A408,'von Hand markiert'!A:A,1,FALSE)),"","x")</f>
        <v/>
      </c>
      <c r="D408" s="4">
        <f>B408/betwKennzahlen!$B$6</f>
        <v>0</v>
      </c>
      <c r="E408" s="4">
        <f>SUM(B408:$B$629)/betwKennzahlen!$B$6</f>
        <v>0</v>
      </c>
      <c r="F408" s="4">
        <f>COUNTA($B$2:B408)/betwKennzahlen!$B$7</f>
        <v>0.64808917197452232</v>
      </c>
    </row>
    <row r="409" spans="1:6" hidden="1" x14ac:dyDescent="0.2">
      <c r="A409" t="s">
        <v>406</v>
      </c>
      <c r="B409" s="3">
        <v>0</v>
      </c>
      <c r="C409" t="str">
        <f>IF(ISNA(VLOOKUP(A409,'von Hand markiert'!A:A,1,FALSE)),"","x")</f>
        <v/>
      </c>
      <c r="D409" s="4">
        <f>B409/betwKennzahlen!$B$6</f>
        <v>0</v>
      </c>
      <c r="E409" s="4">
        <f>SUM(B409:$B$629)/betwKennzahlen!$B$6</f>
        <v>0</v>
      </c>
      <c r="F409" s="4">
        <f>COUNTA($B$2:B409)/betwKennzahlen!$B$7</f>
        <v>0.64968152866242035</v>
      </c>
    </row>
    <row r="410" spans="1:6" hidden="1" x14ac:dyDescent="0.2">
      <c r="A410" t="s">
        <v>407</v>
      </c>
      <c r="B410" s="3">
        <v>0</v>
      </c>
      <c r="C410" t="str">
        <f>IF(ISNA(VLOOKUP(A410,'von Hand markiert'!A:A,1,FALSE)),"","x")</f>
        <v/>
      </c>
      <c r="D410" s="4">
        <f>B410/betwKennzahlen!$B$6</f>
        <v>0</v>
      </c>
      <c r="E410" s="4">
        <f>SUM(B410:$B$629)/betwKennzahlen!$B$6</f>
        <v>0</v>
      </c>
      <c r="F410" s="4">
        <f>COUNTA($B$2:B410)/betwKennzahlen!$B$7</f>
        <v>0.65127388535031849</v>
      </c>
    </row>
    <row r="411" spans="1:6" hidden="1" x14ac:dyDescent="0.2">
      <c r="A411" t="s">
        <v>408</v>
      </c>
      <c r="B411" s="3">
        <v>0</v>
      </c>
      <c r="C411" t="str">
        <f>IF(ISNA(VLOOKUP(A411,'von Hand markiert'!A:A,1,FALSE)),"","x")</f>
        <v/>
      </c>
      <c r="D411" s="4">
        <f>B411/betwKennzahlen!$B$6</f>
        <v>0</v>
      </c>
      <c r="E411" s="4">
        <f>SUM(B411:$B$629)/betwKennzahlen!$B$6</f>
        <v>0</v>
      </c>
      <c r="F411" s="4">
        <f>COUNTA($B$2:B411)/betwKennzahlen!$B$7</f>
        <v>0.65286624203821653</v>
      </c>
    </row>
    <row r="412" spans="1:6" hidden="1" x14ac:dyDescent="0.2">
      <c r="A412" t="s">
        <v>409</v>
      </c>
      <c r="B412" s="3">
        <v>0</v>
      </c>
      <c r="C412" t="str">
        <f>IF(ISNA(VLOOKUP(A412,'von Hand markiert'!A:A,1,FALSE)),"","x")</f>
        <v/>
      </c>
      <c r="D412" s="4">
        <f>B412/betwKennzahlen!$B$6</f>
        <v>0</v>
      </c>
      <c r="E412" s="4">
        <f>SUM(B412:$B$629)/betwKennzahlen!$B$6</f>
        <v>0</v>
      </c>
      <c r="F412" s="4">
        <f>COUNTA($B$2:B412)/betwKennzahlen!$B$7</f>
        <v>0.65445859872611467</v>
      </c>
    </row>
    <row r="413" spans="1:6" hidden="1" x14ac:dyDescent="0.2">
      <c r="A413" t="s">
        <v>410</v>
      </c>
      <c r="B413" s="3">
        <v>0</v>
      </c>
      <c r="C413" t="str">
        <f>IF(ISNA(VLOOKUP(A413,'von Hand markiert'!A:A,1,FALSE)),"","x")</f>
        <v/>
      </c>
      <c r="D413" s="4">
        <f>B413/betwKennzahlen!$B$6</f>
        <v>0</v>
      </c>
      <c r="E413" s="4">
        <f>SUM(B413:$B$629)/betwKennzahlen!$B$6</f>
        <v>0</v>
      </c>
      <c r="F413" s="4">
        <f>COUNTA($B$2:B413)/betwKennzahlen!$B$7</f>
        <v>0.6560509554140127</v>
      </c>
    </row>
    <row r="414" spans="1:6" hidden="1" x14ac:dyDescent="0.2">
      <c r="A414" t="s">
        <v>411</v>
      </c>
      <c r="B414" s="3">
        <v>0</v>
      </c>
      <c r="C414" t="str">
        <f>IF(ISNA(VLOOKUP(A414,'von Hand markiert'!A:A,1,FALSE)),"","x")</f>
        <v/>
      </c>
      <c r="D414" s="4">
        <f>B414/betwKennzahlen!$B$6</f>
        <v>0</v>
      </c>
      <c r="E414" s="4">
        <f>SUM(B414:$B$629)/betwKennzahlen!$B$6</f>
        <v>0</v>
      </c>
      <c r="F414" s="4">
        <f>COUNTA($B$2:B414)/betwKennzahlen!$B$7</f>
        <v>0.65764331210191085</v>
      </c>
    </row>
    <row r="415" spans="1:6" hidden="1" x14ac:dyDescent="0.2">
      <c r="A415" t="s">
        <v>412</v>
      </c>
      <c r="B415" s="3">
        <v>0</v>
      </c>
      <c r="C415" t="str">
        <f>IF(ISNA(VLOOKUP(A415,'von Hand markiert'!A:A,1,FALSE)),"","x")</f>
        <v/>
      </c>
      <c r="D415" s="4">
        <f>B415/betwKennzahlen!$B$6</f>
        <v>0</v>
      </c>
      <c r="E415" s="4">
        <f>SUM(B415:$B$629)/betwKennzahlen!$B$6</f>
        <v>0</v>
      </c>
      <c r="F415" s="4">
        <f>COUNTA($B$2:B415)/betwKennzahlen!$B$7</f>
        <v>0.65923566878980888</v>
      </c>
    </row>
    <row r="416" spans="1:6" hidden="1" x14ac:dyDescent="0.2">
      <c r="A416" t="s">
        <v>413</v>
      </c>
      <c r="B416" s="3">
        <v>0</v>
      </c>
      <c r="C416" t="str">
        <f>IF(ISNA(VLOOKUP(A416,'von Hand markiert'!A:A,1,FALSE)),"","x")</f>
        <v/>
      </c>
      <c r="D416" s="4">
        <f>B416/betwKennzahlen!$B$6</f>
        <v>0</v>
      </c>
      <c r="E416" s="4">
        <f>SUM(B416:$B$629)/betwKennzahlen!$B$6</f>
        <v>0</v>
      </c>
      <c r="F416" s="4">
        <f>COUNTA($B$2:B416)/betwKennzahlen!$B$7</f>
        <v>0.66082802547770703</v>
      </c>
    </row>
    <row r="417" spans="1:6" hidden="1" x14ac:dyDescent="0.2">
      <c r="A417" t="s">
        <v>414</v>
      </c>
      <c r="B417" s="3">
        <v>0</v>
      </c>
      <c r="C417" t="str">
        <f>IF(ISNA(VLOOKUP(A417,'von Hand markiert'!A:A,1,FALSE)),"","x")</f>
        <v/>
      </c>
      <c r="D417" s="4">
        <f>B417/betwKennzahlen!$B$6</f>
        <v>0</v>
      </c>
      <c r="E417" s="4">
        <f>SUM(B417:$B$629)/betwKennzahlen!$B$6</f>
        <v>0</v>
      </c>
      <c r="F417" s="4">
        <f>COUNTA($B$2:B417)/betwKennzahlen!$B$7</f>
        <v>0.66242038216560506</v>
      </c>
    </row>
    <row r="418" spans="1:6" hidden="1" x14ac:dyDescent="0.2">
      <c r="A418" t="s">
        <v>415</v>
      </c>
      <c r="B418" s="3">
        <v>0</v>
      </c>
      <c r="C418" t="str">
        <f>IF(ISNA(VLOOKUP(A418,'von Hand markiert'!A:A,1,FALSE)),"","x")</f>
        <v/>
      </c>
      <c r="D418" s="4">
        <f>B418/betwKennzahlen!$B$6</f>
        <v>0</v>
      </c>
      <c r="E418" s="4">
        <f>SUM(B418:$B$629)/betwKennzahlen!$B$6</f>
        <v>0</v>
      </c>
      <c r="F418" s="4">
        <f>COUNTA($B$2:B418)/betwKennzahlen!$B$7</f>
        <v>0.6640127388535032</v>
      </c>
    </row>
    <row r="419" spans="1:6" hidden="1" x14ac:dyDescent="0.2">
      <c r="A419" t="s">
        <v>416</v>
      </c>
      <c r="B419" s="3">
        <v>0</v>
      </c>
      <c r="C419" t="str">
        <f>IF(ISNA(VLOOKUP(A419,'von Hand markiert'!A:A,1,FALSE)),"","x")</f>
        <v/>
      </c>
      <c r="D419" s="4">
        <f>B419/betwKennzahlen!$B$6</f>
        <v>0</v>
      </c>
      <c r="E419" s="4">
        <f>SUM(B419:$B$629)/betwKennzahlen!$B$6</f>
        <v>0</v>
      </c>
      <c r="F419" s="4">
        <f>COUNTA($B$2:B419)/betwKennzahlen!$B$7</f>
        <v>0.66560509554140124</v>
      </c>
    </row>
    <row r="420" spans="1:6" hidden="1" x14ac:dyDescent="0.2">
      <c r="A420" t="s">
        <v>417</v>
      </c>
      <c r="B420" s="3">
        <v>0</v>
      </c>
      <c r="C420" t="str">
        <f>IF(ISNA(VLOOKUP(A420,'von Hand markiert'!A:A,1,FALSE)),"","x")</f>
        <v/>
      </c>
      <c r="D420" s="4">
        <f>B420/betwKennzahlen!$B$6</f>
        <v>0</v>
      </c>
      <c r="E420" s="4">
        <f>SUM(B420:$B$629)/betwKennzahlen!$B$6</f>
        <v>0</v>
      </c>
      <c r="F420" s="4">
        <f>COUNTA($B$2:B420)/betwKennzahlen!$B$7</f>
        <v>0.66719745222929938</v>
      </c>
    </row>
    <row r="421" spans="1:6" hidden="1" x14ac:dyDescent="0.2">
      <c r="A421" t="s">
        <v>418</v>
      </c>
      <c r="B421" s="3">
        <v>0</v>
      </c>
      <c r="C421" t="str">
        <f>IF(ISNA(VLOOKUP(A421,'von Hand markiert'!A:A,1,FALSE)),"","x")</f>
        <v/>
      </c>
      <c r="D421" s="4">
        <f>B421/betwKennzahlen!$B$6</f>
        <v>0</v>
      </c>
      <c r="E421" s="4">
        <f>SUM(B421:$B$629)/betwKennzahlen!$B$6</f>
        <v>0</v>
      </c>
      <c r="F421" s="4">
        <f>COUNTA($B$2:B421)/betwKennzahlen!$B$7</f>
        <v>0.66878980891719741</v>
      </c>
    </row>
    <row r="422" spans="1:6" hidden="1" x14ac:dyDescent="0.2">
      <c r="A422" t="s">
        <v>419</v>
      </c>
      <c r="B422" s="3">
        <v>0</v>
      </c>
      <c r="C422" t="str">
        <f>IF(ISNA(VLOOKUP(A422,'von Hand markiert'!A:A,1,FALSE)),"","x")</f>
        <v/>
      </c>
      <c r="D422" s="4">
        <f>B422/betwKennzahlen!$B$6</f>
        <v>0</v>
      </c>
      <c r="E422" s="4">
        <f>SUM(B422:$B$629)/betwKennzahlen!$B$6</f>
        <v>0</v>
      </c>
      <c r="F422" s="4">
        <f>COUNTA($B$2:B422)/betwKennzahlen!$B$7</f>
        <v>0.67038216560509556</v>
      </c>
    </row>
    <row r="423" spans="1:6" hidden="1" x14ac:dyDescent="0.2">
      <c r="A423" t="s">
        <v>420</v>
      </c>
      <c r="B423" s="3">
        <v>0</v>
      </c>
      <c r="C423" t="str">
        <f>IF(ISNA(VLOOKUP(A423,'von Hand markiert'!A:A,1,FALSE)),"","x")</f>
        <v/>
      </c>
      <c r="D423" s="4">
        <f>B423/betwKennzahlen!$B$6</f>
        <v>0</v>
      </c>
      <c r="E423" s="4">
        <f>SUM(B423:$B$629)/betwKennzahlen!$B$6</f>
        <v>0</v>
      </c>
      <c r="F423" s="4">
        <f>COUNTA($B$2:B423)/betwKennzahlen!$B$7</f>
        <v>0.67197452229299359</v>
      </c>
    </row>
    <row r="424" spans="1:6" hidden="1" x14ac:dyDescent="0.2">
      <c r="A424" t="s">
        <v>421</v>
      </c>
      <c r="B424" s="3">
        <v>0</v>
      </c>
      <c r="C424" t="str">
        <f>IF(ISNA(VLOOKUP(A424,'von Hand markiert'!A:A,1,FALSE)),"","x")</f>
        <v/>
      </c>
      <c r="D424" s="4">
        <f>B424/betwKennzahlen!$B$6</f>
        <v>0</v>
      </c>
      <c r="E424" s="4">
        <f>SUM(B424:$B$629)/betwKennzahlen!$B$6</f>
        <v>0</v>
      </c>
      <c r="F424" s="4">
        <f>COUNTA($B$2:B424)/betwKennzahlen!$B$7</f>
        <v>0.67356687898089174</v>
      </c>
    </row>
    <row r="425" spans="1:6" hidden="1" x14ac:dyDescent="0.2">
      <c r="A425" t="s">
        <v>422</v>
      </c>
      <c r="B425" s="3">
        <v>0</v>
      </c>
      <c r="C425" t="str">
        <f>IF(ISNA(VLOOKUP(A425,'von Hand markiert'!A:A,1,FALSE)),"","x")</f>
        <v/>
      </c>
      <c r="D425" s="4">
        <f>B425/betwKennzahlen!$B$6</f>
        <v>0</v>
      </c>
      <c r="E425" s="4">
        <f>SUM(B425:$B$629)/betwKennzahlen!$B$6</f>
        <v>0</v>
      </c>
      <c r="F425" s="4">
        <f>COUNTA($B$2:B425)/betwKennzahlen!$B$7</f>
        <v>0.67515923566878977</v>
      </c>
    </row>
    <row r="426" spans="1:6" hidden="1" x14ac:dyDescent="0.2">
      <c r="A426" t="s">
        <v>423</v>
      </c>
      <c r="B426" s="3">
        <v>0</v>
      </c>
      <c r="C426" t="str">
        <f>IF(ISNA(VLOOKUP(A426,'von Hand markiert'!A:A,1,FALSE)),"","x")</f>
        <v/>
      </c>
      <c r="D426" s="4">
        <f>B426/betwKennzahlen!$B$6</f>
        <v>0</v>
      </c>
      <c r="E426" s="4">
        <f>SUM(B426:$B$629)/betwKennzahlen!$B$6</f>
        <v>0</v>
      </c>
      <c r="F426" s="4">
        <f>COUNTA($B$2:B426)/betwKennzahlen!$B$7</f>
        <v>0.67675159235668791</v>
      </c>
    </row>
    <row r="427" spans="1:6" hidden="1" x14ac:dyDescent="0.2">
      <c r="A427" t="s">
        <v>424</v>
      </c>
      <c r="B427" s="3">
        <v>0</v>
      </c>
      <c r="C427" t="str">
        <f>IF(ISNA(VLOOKUP(A427,'von Hand markiert'!A:A,1,FALSE)),"","x")</f>
        <v/>
      </c>
      <c r="D427" s="4">
        <f>B427/betwKennzahlen!$B$6</f>
        <v>0</v>
      </c>
      <c r="E427" s="4">
        <f>SUM(B427:$B$629)/betwKennzahlen!$B$6</f>
        <v>0</v>
      </c>
      <c r="F427" s="4">
        <f>COUNTA($B$2:B427)/betwKennzahlen!$B$7</f>
        <v>0.67834394904458595</v>
      </c>
    </row>
    <row r="428" spans="1:6" hidden="1" x14ac:dyDescent="0.2">
      <c r="A428" t="s">
        <v>425</v>
      </c>
      <c r="B428" s="3">
        <v>0</v>
      </c>
      <c r="C428" t="str">
        <f>IF(ISNA(VLOOKUP(A428,'von Hand markiert'!A:A,1,FALSE)),"","x")</f>
        <v/>
      </c>
      <c r="D428" s="4">
        <f>B428/betwKennzahlen!$B$6</f>
        <v>0</v>
      </c>
      <c r="E428" s="4">
        <f>SUM(B428:$B$629)/betwKennzahlen!$B$6</f>
        <v>0</v>
      </c>
      <c r="F428" s="4">
        <f>COUNTA($B$2:B428)/betwKennzahlen!$B$7</f>
        <v>0.67993630573248409</v>
      </c>
    </row>
    <row r="429" spans="1:6" hidden="1" x14ac:dyDescent="0.2">
      <c r="A429" t="s">
        <v>426</v>
      </c>
      <c r="B429" s="3">
        <v>0</v>
      </c>
      <c r="C429" t="str">
        <f>IF(ISNA(VLOOKUP(A429,'von Hand markiert'!A:A,1,FALSE)),"","x")</f>
        <v/>
      </c>
      <c r="D429" s="4">
        <f>B429/betwKennzahlen!$B$6</f>
        <v>0</v>
      </c>
      <c r="E429" s="4">
        <f>SUM(B429:$B$629)/betwKennzahlen!$B$6</f>
        <v>0</v>
      </c>
      <c r="F429" s="4">
        <f>COUNTA($B$2:B429)/betwKennzahlen!$B$7</f>
        <v>0.68152866242038213</v>
      </c>
    </row>
    <row r="430" spans="1:6" hidden="1" x14ac:dyDescent="0.2">
      <c r="A430" t="s">
        <v>427</v>
      </c>
      <c r="B430" s="3">
        <v>0</v>
      </c>
      <c r="C430" t="str">
        <f>IF(ISNA(VLOOKUP(A430,'von Hand markiert'!A:A,1,FALSE)),"","x")</f>
        <v/>
      </c>
      <c r="D430" s="4">
        <f>B430/betwKennzahlen!$B$6</f>
        <v>0</v>
      </c>
      <c r="E430" s="4">
        <f>SUM(B430:$B$629)/betwKennzahlen!$B$6</f>
        <v>0</v>
      </c>
      <c r="F430" s="4">
        <f>COUNTA($B$2:B430)/betwKennzahlen!$B$7</f>
        <v>0.68312101910828027</v>
      </c>
    </row>
    <row r="431" spans="1:6" hidden="1" x14ac:dyDescent="0.2">
      <c r="A431" t="s">
        <v>428</v>
      </c>
      <c r="B431" s="3">
        <v>0</v>
      </c>
      <c r="C431" t="str">
        <f>IF(ISNA(VLOOKUP(A431,'von Hand markiert'!A:A,1,FALSE)),"","x")</f>
        <v/>
      </c>
      <c r="D431" s="4">
        <f>B431/betwKennzahlen!$B$6</f>
        <v>0</v>
      </c>
      <c r="E431" s="4">
        <f>SUM(B431:$B$629)/betwKennzahlen!$B$6</f>
        <v>0</v>
      </c>
      <c r="F431" s="4">
        <f>COUNTA($B$2:B431)/betwKennzahlen!$B$7</f>
        <v>0.6847133757961783</v>
      </c>
    </row>
    <row r="432" spans="1:6" hidden="1" x14ac:dyDescent="0.2">
      <c r="A432" t="s">
        <v>429</v>
      </c>
      <c r="B432" s="3">
        <v>0</v>
      </c>
      <c r="C432" t="str">
        <f>IF(ISNA(VLOOKUP(A432,'von Hand markiert'!A:A,1,FALSE)),"","x")</f>
        <v/>
      </c>
      <c r="D432" s="4">
        <f>B432/betwKennzahlen!$B$6</f>
        <v>0</v>
      </c>
      <c r="E432" s="4">
        <f>SUM(B432:$B$629)/betwKennzahlen!$B$6</f>
        <v>0</v>
      </c>
      <c r="F432" s="4">
        <f>COUNTA($B$2:B432)/betwKennzahlen!$B$7</f>
        <v>0.68630573248407645</v>
      </c>
    </row>
    <row r="433" spans="1:6" hidden="1" x14ac:dyDescent="0.2">
      <c r="A433" t="s">
        <v>430</v>
      </c>
      <c r="B433" s="3">
        <v>0</v>
      </c>
      <c r="C433" t="str">
        <f>IF(ISNA(VLOOKUP(A433,'von Hand markiert'!A:A,1,FALSE)),"","x")</f>
        <v/>
      </c>
      <c r="D433" s="4">
        <f>B433/betwKennzahlen!$B$6</f>
        <v>0</v>
      </c>
      <c r="E433" s="4">
        <f>SUM(B433:$B$629)/betwKennzahlen!$B$6</f>
        <v>0</v>
      </c>
      <c r="F433" s="4">
        <f>COUNTA($B$2:B433)/betwKennzahlen!$B$7</f>
        <v>0.68789808917197448</v>
      </c>
    </row>
    <row r="434" spans="1:6" hidden="1" x14ac:dyDescent="0.2">
      <c r="A434" t="s">
        <v>431</v>
      </c>
      <c r="B434" s="3">
        <v>0</v>
      </c>
      <c r="C434" t="str">
        <f>IF(ISNA(VLOOKUP(A434,'von Hand markiert'!A:A,1,FALSE)),"","x")</f>
        <v/>
      </c>
      <c r="D434" s="4">
        <f>B434/betwKennzahlen!$B$6</f>
        <v>0</v>
      </c>
      <c r="E434" s="4">
        <f>SUM(B434:$B$629)/betwKennzahlen!$B$6</f>
        <v>0</v>
      </c>
      <c r="F434" s="4">
        <f>COUNTA($B$2:B434)/betwKennzahlen!$B$7</f>
        <v>0.68949044585987262</v>
      </c>
    </row>
    <row r="435" spans="1:6" hidden="1" x14ac:dyDescent="0.2">
      <c r="A435" t="s">
        <v>432</v>
      </c>
      <c r="B435" s="3">
        <v>0</v>
      </c>
      <c r="C435" t="str">
        <f>IF(ISNA(VLOOKUP(A435,'von Hand markiert'!A:A,1,FALSE)),"","x")</f>
        <v/>
      </c>
      <c r="D435" s="4">
        <f>B435/betwKennzahlen!$B$6</f>
        <v>0</v>
      </c>
      <c r="E435" s="4">
        <f>SUM(B435:$B$629)/betwKennzahlen!$B$6</f>
        <v>0</v>
      </c>
      <c r="F435" s="4">
        <f>COUNTA($B$2:B435)/betwKennzahlen!$B$7</f>
        <v>0.69108280254777066</v>
      </c>
    </row>
    <row r="436" spans="1:6" hidden="1" x14ac:dyDescent="0.2">
      <c r="A436" t="s">
        <v>433</v>
      </c>
      <c r="B436" s="3">
        <v>0</v>
      </c>
      <c r="C436" t="str">
        <f>IF(ISNA(VLOOKUP(A436,'von Hand markiert'!A:A,1,FALSE)),"","x")</f>
        <v/>
      </c>
      <c r="D436" s="4">
        <f>B436/betwKennzahlen!$B$6</f>
        <v>0</v>
      </c>
      <c r="E436" s="4">
        <f>SUM(B436:$B$629)/betwKennzahlen!$B$6</f>
        <v>0</v>
      </c>
      <c r="F436" s="4">
        <f>COUNTA($B$2:B436)/betwKennzahlen!$B$7</f>
        <v>0.6926751592356688</v>
      </c>
    </row>
    <row r="437" spans="1:6" hidden="1" x14ac:dyDescent="0.2">
      <c r="A437" t="s">
        <v>434</v>
      </c>
      <c r="B437" s="3">
        <v>0</v>
      </c>
      <c r="C437" t="str">
        <f>IF(ISNA(VLOOKUP(A437,'von Hand markiert'!A:A,1,FALSE)),"","x")</f>
        <v/>
      </c>
      <c r="D437" s="4">
        <f>B437/betwKennzahlen!$B$6</f>
        <v>0</v>
      </c>
      <c r="E437" s="4">
        <f>SUM(B437:$B$629)/betwKennzahlen!$B$6</f>
        <v>0</v>
      </c>
      <c r="F437" s="4">
        <f>COUNTA($B$2:B437)/betwKennzahlen!$B$7</f>
        <v>0.69426751592356684</v>
      </c>
    </row>
    <row r="438" spans="1:6" hidden="1" x14ac:dyDescent="0.2">
      <c r="A438" t="s">
        <v>435</v>
      </c>
      <c r="B438" s="3">
        <v>0</v>
      </c>
      <c r="C438" t="str">
        <f>IF(ISNA(VLOOKUP(A438,'von Hand markiert'!A:A,1,FALSE)),"","x")</f>
        <v/>
      </c>
      <c r="D438" s="4">
        <f>B438/betwKennzahlen!$B$6</f>
        <v>0</v>
      </c>
      <c r="E438" s="4">
        <f>SUM(B438:$B$629)/betwKennzahlen!$B$6</f>
        <v>0</v>
      </c>
      <c r="F438" s="4">
        <f>COUNTA($B$2:B438)/betwKennzahlen!$B$7</f>
        <v>0.69585987261146498</v>
      </c>
    </row>
    <row r="439" spans="1:6" hidden="1" x14ac:dyDescent="0.2">
      <c r="A439" t="s">
        <v>436</v>
      </c>
      <c r="B439" s="3">
        <v>0</v>
      </c>
      <c r="C439" t="str">
        <f>IF(ISNA(VLOOKUP(A439,'von Hand markiert'!A:A,1,FALSE)),"","x")</f>
        <v/>
      </c>
      <c r="D439" s="4">
        <f>B439/betwKennzahlen!$B$6</f>
        <v>0</v>
      </c>
      <c r="E439" s="4">
        <f>SUM(B439:$B$629)/betwKennzahlen!$B$6</f>
        <v>0</v>
      </c>
      <c r="F439" s="4">
        <f>COUNTA($B$2:B439)/betwKennzahlen!$B$7</f>
        <v>0.69745222929936301</v>
      </c>
    </row>
    <row r="440" spans="1:6" hidden="1" x14ac:dyDescent="0.2">
      <c r="A440" t="s">
        <v>437</v>
      </c>
      <c r="B440" s="3">
        <v>0</v>
      </c>
      <c r="C440" t="str">
        <f>IF(ISNA(VLOOKUP(A440,'von Hand markiert'!A:A,1,FALSE)),"","x")</f>
        <v/>
      </c>
      <c r="D440" s="4">
        <f>B440/betwKennzahlen!$B$6</f>
        <v>0</v>
      </c>
      <c r="E440" s="4">
        <f>SUM(B440:$B$629)/betwKennzahlen!$B$6</f>
        <v>0</v>
      </c>
      <c r="F440" s="4">
        <f>COUNTA($B$2:B440)/betwKennzahlen!$B$7</f>
        <v>0.69904458598726116</v>
      </c>
    </row>
    <row r="441" spans="1:6" hidden="1" x14ac:dyDescent="0.2">
      <c r="A441" t="s">
        <v>438</v>
      </c>
      <c r="B441" s="3">
        <v>0</v>
      </c>
      <c r="C441" t="str">
        <f>IF(ISNA(VLOOKUP(A441,'von Hand markiert'!A:A,1,FALSE)),"","x")</f>
        <v/>
      </c>
      <c r="D441" s="4">
        <f>B441/betwKennzahlen!$B$6</f>
        <v>0</v>
      </c>
      <c r="E441" s="4">
        <f>SUM(B441:$B$629)/betwKennzahlen!$B$6</f>
        <v>0</v>
      </c>
      <c r="F441" s="4">
        <f>COUNTA($B$2:B441)/betwKennzahlen!$B$7</f>
        <v>0.70063694267515919</v>
      </c>
    </row>
    <row r="442" spans="1:6" hidden="1" x14ac:dyDescent="0.2">
      <c r="A442" t="s">
        <v>439</v>
      </c>
      <c r="B442" s="3">
        <v>0</v>
      </c>
      <c r="C442" t="str">
        <f>IF(ISNA(VLOOKUP(A442,'von Hand markiert'!A:A,1,FALSE)),"","x")</f>
        <v/>
      </c>
      <c r="D442" s="4">
        <f>B442/betwKennzahlen!$B$6</f>
        <v>0</v>
      </c>
      <c r="E442" s="4">
        <f>SUM(B442:$B$629)/betwKennzahlen!$B$6</f>
        <v>0</v>
      </c>
      <c r="F442" s="4">
        <f>COUNTA($B$2:B442)/betwKennzahlen!$B$7</f>
        <v>0.70222929936305734</v>
      </c>
    </row>
    <row r="443" spans="1:6" hidden="1" x14ac:dyDescent="0.2">
      <c r="A443">
        <v>2021</v>
      </c>
      <c r="B443" s="3">
        <v>0</v>
      </c>
      <c r="C443" t="str">
        <f>IF(ISNA(VLOOKUP(A443,'von Hand markiert'!A:A,1,FALSE)),"","x")</f>
        <v/>
      </c>
      <c r="D443" s="4">
        <f>B443/betwKennzahlen!$B$6</f>
        <v>0</v>
      </c>
      <c r="E443" s="4">
        <f>SUM(B443:$B$629)/betwKennzahlen!$B$6</f>
        <v>0</v>
      </c>
      <c r="F443" s="4">
        <f>COUNTA($B$2:B443)/betwKennzahlen!$B$7</f>
        <v>0.70382165605095537</v>
      </c>
    </row>
    <row r="444" spans="1:6" hidden="1" x14ac:dyDescent="0.2">
      <c r="A444" t="s">
        <v>440</v>
      </c>
      <c r="B444" s="3">
        <v>0</v>
      </c>
      <c r="C444" t="str">
        <f>IF(ISNA(VLOOKUP(A444,'von Hand markiert'!A:A,1,FALSE)),"","x")</f>
        <v/>
      </c>
      <c r="D444" s="4">
        <f>B444/betwKennzahlen!$B$6</f>
        <v>0</v>
      </c>
      <c r="E444" s="4">
        <f>SUM(B444:$B$629)/betwKennzahlen!$B$6</f>
        <v>0</v>
      </c>
      <c r="F444" s="4">
        <f>COUNTA($B$2:B444)/betwKennzahlen!$B$7</f>
        <v>0.70541401273885351</v>
      </c>
    </row>
    <row r="445" spans="1:6" hidden="1" x14ac:dyDescent="0.2">
      <c r="A445" t="s">
        <v>441</v>
      </c>
      <c r="B445" s="3">
        <v>0</v>
      </c>
      <c r="C445" t="str">
        <f>IF(ISNA(VLOOKUP(A445,'von Hand markiert'!A:A,1,FALSE)),"","x")</f>
        <v/>
      </c>
      <c r="D445" s="4">
        <f>B445/betwKennzahlen!$B$6</f>
        <v>0</v>
      </c>
      <c r="E445" s="4">
        <f>SUM(B445:$B$629)/betwKennzahlen!$B$6</f>
        <v>0</v>
      </c>
      <c r="F445" s="4">
        <f>COUNTA($B$2:B445)/betwKennzahlen!$B$7</f>
        <v>0.70700636942675155</v>
      </c>
    </row>
    <row r="446" spans="1:6" hidden="1" x14ac:dyDescent="0.2">
      <c r="A446" t="s">
        <v>442</v>
      </c>
      <c r="B446" s="3">
        <v>0</v>
      </c>
      <c r="C446" t="str">
        <f>IF(ISNA(VLOOKUP(A446,'von Hand markiert'!A:A,1,FALSE)),"","x")</f>
        <v/>
      </c>
      <c r="D446" s="4">
        <f>B446/betwKennzahlen!$B$6</f>
        <v>0</v>
      </c>
      <c r="E446" s="4">
        <f>SUM(B446:$B$629)/betwKennzahlen!$B$6</f>
        <v>0</v>
      </c>
      <c r="F446" s="4">
        <f>COUNTA($B$2:B446)/betwKennzahlen!$B$7</f>
        <v>0.70859872611464969</v>
      </c>
    </row>
    <row r="447" spans="1:6" hidden="1" x14ac:dyDescent="0.2">
      <c r="A447" t="s">
        <v>443</v>
      </c>
      <c r="B447" s="3">
        <v>0</v>
      </c>
      <c r="C447" t="str">
        <f>IF(ISNA(VLOOKUP(A447,'von Hand markiert'!A:A,1,FALSE)),"","x")</f>
        <v/>
      </c>
      <c r="D447" s="4">
        <f>B447/betwKennzahlen!$B$6</f>
        <v>0</v>
      </c>
      <c r="E447" s="4">
        <f>SUM(B447:$B$629)/betwKennzahlen!$B$6</f>
        <v>0</v>
      </c>
      <c r="F447" s="4">
        <f>COUNTA($B$2:B447)/betwKennzahlen!$B$7</f>
        <v>0.71019108280254772</v>
      </c>
    </row>
    <row r="448" spans="1:6" hidden="1" x14ac:dyDescent="0.2">
      <c r="A448" t="s">
        <v>444</v>
      </c>
      <c r="B448" s="3">
        <v>0</v>
      </c>
      <c r="C448" t="str">
        <f>IF(ISNA(VLOOKUP(A448,'von Hand markiert'!A:A,1,FALSE)),"","x")</f>
        <v/>
      </c>
      <c r="D448" s="4">
        <f>B448/betwKennzahlen!$B$6</f>
        <v>0</v>
      </c>
      <c r="E448" s="4">
        <f>SUM(B448:$B$629)/betwKennzahlen!$B$6</f>
        <v>0</v>
      </c>
      <c r="F448" s="4">
        <f>COUNTA($B$2:B448)/betwKennzahlen!$B$7</f>
        <v>0.71178343949044587</v>
      </c>
    </row>
    <row r="449" spans="1:6" hidden="1" x14ac:dyDescent="0.2">
      <c r="A449" t="s">
        <v>445</v>
      </c>
      <c r="B449" s="3">
        <v>0</v>
      </c>
      <c r="C449" t="str">
        <f>IF(ISNA(VLOOKUP(A449,'von Hand markiert'!A:A,1,FALSE)),"","x")</f>
        <v/>
      </c>
      <c r="D449" s="4">
        <f>B449/betwKennzahlen!$B$6</f>
        <v>0</v>
      </c>
      <c r="E449" s="4">
        <f>SUM(B449:$B$629)/betwKennzahlen!$B$6</f>
        <v>0</v>
      </c>
      <c r="F449" s="4">
        <f>COUNTA($B$2:B449)/betwKennzahlen!$B$7</f>
        <v>0.7133757961783439</v>
      </c>
    </row>
    <row r="450" spans="1:6" hidden="1" x14ac:dyDescent="0.2">
      <c r="A450" t="s">
        <v>446</v>
      </c>
      <c r="B450" s="3">
        <v>0</v>
      </c>
      <c r="C450" t="str">
        <f>IF(ISNA(VLOOKUP(A450,'von Hand markiert'!A:A,1,FALSE)),"","x")</f>
        <v/>
      </c>
      <c r="D450" s="4">
        <f>B450/betwKennzahlen!$B$6</f>
        <v>0</v>
      </c>
      <c r="E450" s="4">
        <f>SUM(B450:$B$629)/betwKennzahlen!$B$6</f>
        <v>0</v>
      </c>
      <c r="F450" s="4">
        <f>COUNTA($B$2:B450)/betwKennzahlen!$B$7</f>
        <v>0.71496815286624205</v>
      </c>
    </row>
    <row r="451" spans="1:6" hidden="1" x14ac:dyDescent="0.2">
      <c r="A451" t="s">
        <v>447</v>
      </c>
      <c r="B451" s="3">
        <v>0</v>
      </c>
      <c r="C451" t="str">
        <f>IF(ISNA(VLOOKUP(A451,'von Hand markiert'!A:A,1,FALSE)),"","x")</f>
        <v/>
      </c>
      <c r="D451" s="4">
        <f>B451/betwKennzahlen!$B$6</f>
        <v>0</v>
      </c>
      <c r="E451" s="4">
        <f>SUM(B451:$B$629)/betwKennzahlen!$B$6</f>
        <v>0</v>
      </c>
      <c r="F451" s="4">
        <f>COUNTA($B$2:B451)/betwKennzahlen!$B$7</f>
        <v>0.71656050955414008</v>
      </c>
    </row>
    <row r="452" spans="1:6" hidden="1" x14ac:dyDescent="0.2">
      <c r="A452" t="s">
        <v>448</v>
      </c>
      <c r="B452" s="3">
        <v>0</v>
      </c>
      <c r="C452" t="str">
        <f>IF(ISNA(VLOOKUP(A452,'von Hand markiert'!A:A,1,FALSE)),"","x")</f>
        <v/>
      </c>
      <c r="D452" s="4">
        <f>B452/betwKennzahlen!$B$6</f>
        <v>0</v>
      </c>
      <c r="E452" s="4">
        <f>SUM(B452:$B$629)/betwKennzahlen!$B$6</f>
        <v>0</v>
      </c>
      <c r="F452" s="4">
        <f>COUNTA($B$2:B452)/betwKennzahlen!$B$7</f>
        <v>0.71815286624203822</v>
      </c>
    </row>
    <row r="453" spans="1:6" hidden="1" x14ac:dyDescent="0.2">
      <c r="A453" t="s">
        <v>449</v>
      </c>
      <c r="B453" s="3">
        <v>0</v>
      </c>
      <c r="C453" t="str">
        <f>IF(ISNA(VLOOKUP(A453,'von Hand markiert'!A:A,1,FALSE)),"","x")</f>
        <v/>
      </c>
      <c r="D453" s="4">
        <f>B453/betwKennzahlen!$B$6</f>
        <v>0</v>
      </c>
      <c r="E453" s="4">
        <f>SUM(B453:$B$629)/betwKennzahlen!$B$6</f>
        <v>0</v>
      </c>
      <c r="F453" s="4">
        <f>COUNTA($B$2:B453)/betwKennzahlen!$B$7</f>
        <v>0.71974522292993626</v>
      </c>
    </row>
    <row r="454" spans="1:6" hidden="1" x14ac:dyDescent="0.2">
      <c r="A454" t="s">
        <v>450</v>
      </c>
      <c r="B454" s="3">
        <v>0</v>
      </c>
      <c r="C454" t="str">
        <f>IF(ISNA(VLOOKUP(A454,'von Hand markiert'!A:A,1,FALSE)),"","x")</f>
        <v/>
      </c>
      <c r="D454" s="4">
        <f>B454/betwKennzahlen!$B$6</f>
        <v>0</v>
      </c>
      <c r="E454" s="4">
        <f>SUM(B454:$B$629)/betwKennzahlen!$B$6</f>
        <v>0</v>
      </c>
      <c r="F454" s="4">
        <f>COUNTA($B$2:B454)/betwKennzahlen!$B$7</f>
        <v>0.7213375796178344</v>
      </c>
    </row>
    <row r="455" spans="1:6" hidden="1" x14ac:dyDescent="0.2">
      <c r="A455" t="s">
        <v>451</v>
      </c>
      <c r="B455" s="3">
        <v>0</v>
      </c>
      <c r="C455" t="str">
        <f>IF(ISNA(VLOOKUP(A455,'von Hand markiert'!A:A,1,FALSE)),"","x")</f>
        <v/>
      </c>
      <c r="D455" s="4">
        <f>B455/betwKennzahlen!$B$6</f>
        <v>0</v>
      </c>
      <c r="E455" s="4">
        <f>SUM(B455:$B$629)/betwKennzahlen!$B$6</f>
        <v>0</v>
      </c>
      <c r="F455" s="4">
        <f>COUNTA($B$2:B455)/betwKennzahlen!$B$7</f>
        <v>0.72292993630573243</v>
      </c>
    </row>
    <row r="456" spans="1:6" hidden="1" x14ac:dyDescent="0.2">
      <c r="A456" t="s">
        <v>452</v>
      </c>
      <c r="B456" s="3">
        <v>0</v>
      </c>
      <c r="C456" t="str">
        <f>IF(ISNA(VLOOKUP(A456,'von Hand markiert'!A:A,1,FALSE)),"","x")</f>
        <v/>
      </c>
      <c r="D456" s="4">
        <f>B456/betwKennzahlen!$B$6</f>
        <v>0</v>
      </c>
      <c r="E456" s="4">
        <f>SUM(B456:$B$629)/betwKennzahlen!$B$6</f>
        <v>0</v>
      </c>
      <c r="F456" s="4">
        <f>COUNTA($B$2:B456)/betwKennzahlen!$B$7</f>
        <v>0.72452229299363058</v>
      </c>
    </row>
    <row r="457" spans="1:6" hidden="1" x14ac:dyDescent="0.2">
      <c r="A457" t="s">
        <v>453</v>
      </c>
      <c r="B457" s="3">
        <v>0</v>
      </c>
      <c r="C457" t="str">
        <f>IF(ISNA(VLOOKUP(A457,'von Hand markiert'!A:A,1,FALSE)),"","x")</f>
        <v/>
      </c>
      <c r="D457" s="4">
        <f>B457/betwKennzahlen!$B$6</f>
        <v>0</v>
      </c>
      <c r="E457" s="4">
        <f>SUM(B457:$B$629)/betwKennzahlen!$B$6</f>
        <v>0</v>
      </c>
      <c r="F457" s="4">
        <f>COUNTA($B$2:B457)/betwKennzahlen!$B$7</f>
        <v>0.72611464968152861</v>
      </c>
    </row>
    <row r="458" spans="1:6" hidden="1" x14ac:dyDescent="0.2">
      <c r="A458" t="s">
        <v>454</v>
      </c>
      <c r="B458" s="3">
        <v>0</v>
      </c>
      <c r="C458" t="str">
        <f>IF(ISNA(VLOOKUP(A458,'von Hand markiert'!A:A,1,FALSE)),"","x")</f>
        <v/>
      </c>
      <c r="D458" s="4">
        <f>B458/betwKennzahlen!$B$6</f>
        <v>0</v>
      </c>
      <c r="E458" s="4">
        <f>SUM(B458:$B$629)/betwKennzahlen!$B$6</f>
        <v>0</v>
      </c>
      <c r="F458" s="4">
        <f>COUNTA($B$2:B458)/betwKennzahlen!$B$7</f>
        <v>0.72770700636942676</v>
      </c>
    </row>
    <row r="459" spans="1:6" hidden="1" x14ac:dyDescent="0.2">
      <c r="A459" t="s">
        <v>455</v>
      </c>
      <c r="B459" s="3">
        <v>0</v>
      </c>
      <c r="C459" t="str">
        <f>IF(ISNA(VLOOKUP(A459,'von Hand markiert'!A:A,1,FALSE)),"","x")</f>
        <v/>
      </c>
      <c r="D459" s="4">
        <f>B459/betwKennzahlen!$B$6</f>
        <v>0</v>
      </c>
      <c r="E459" s="4">
        <f>SUM(B459:$B$629)/betwKennzahlen!$B$6</f>
        <v>0</v>
      </c>
      <c r="F459" s="4">
        <f>COUNTA($B$2:B459)/betwKennzahlen!$B$7</f>
        <v>0.72929936305732479</v>
      </c>
    </row>
    <row r="460" spans="1:6" hidden="1" x14ac:dyDescent="0.2">
      <c r="A460" t="s">
        <v>456</v>
      </c>
      <c r="B460" s="3">
        <v>0</v>
      </c>
      <c r="C460" t="str">
        <f>IF(ISNA(VLOOKUP(A460,'von Hand markiert'!A:A,1,FALSE)),"","x")</f>
        <v/>
      </c>
      <c r="D460" s="4">
        <f>B460/betwKennzahlen!$B$6</f>
        <v>0</v>
      </c>
      <c r="E460" s="4">
        <f>SUM(B460:$B$629)/betwKennzahlen!$B$6</f>
        <v>0</v>
      </c>
      <c r="F460" s="4">
        <f>COUNTA($B$2:B460)/betwKennzahlen!$B$7</f>
        <v>0.73089171974522293</v>
      </c>
    </row>
    <row r="461" spans="1:6" hidden="1" x14ac:dyDescent="0.2">
      <c r="A461" t="s">
        <v>457</v>
      </c>
      <c r="B461" s="3">
        <v>0</v>
      </c>
      <c r="C461" t="str">
        <f>IF(ISNA(VLOOKUP(A461,'von Hand markiert'!A:A,1,FALSE)),"","x")</f>
        <v/>
      </c>
      <c r="D461" s="4">
        <f>B461/betwKennzahlen!$B$6</f>
        <v>0</v>
      </c>
      <c r="E461" s="4">
        <f>SUM(B461:$B$629)/betwKennzahlen!$B$6</f>
        <v>0</v>
      </c>
      <c r="F461" s="4">
        <f>COUNTA($B$2:B461)/betwKennzahlen!$B$7</f>
        <v>0.73248407643312097</v>
      </c>
    </row>
    <row r="462" spans="1:6" hidden="1" x14ac:dyDescent="0.2">
      <c r="A462" t="s">
        <v>458</v>
      </c>
      <c r="B462" s="3">
        <v>0</v>
      </c>
      <c r="C462" t="str">
        <f>IF(ISNA(VLOOKUP(A462,'von Hand markiert'!A:A,1,FALSE)),"","x")</f>
        <v/>
      </c>
      <c r="D462" s="4">
        <f>B462/betwKennzahlen!$B$6</f>
        <v>0</v>
      </c>
      <c r="E462" s="4">
        <f>SUM(B462:$B$629)/betwKennzahlen!$B$6</f>
        <v>0</v>
      </c>
      <c r="F462" s="4">
        <f>COUNTA($B$2:B462)/betwKennzahlen!$B$7</f>
        <v>0.73407643312101911</v>
      </c>
    </row>
    <row r="463" spans="1:6" hidden="1" x14ac:dyDescent="0.2">
      <c r="A463" t="s">
        <v>459</v>
      </c>
      <c r="B463" s="3">
        <v>0</v>
      </c>
      <c r="C463" t="str">
        <f>IF(ISNA(VLOOKUP(A463,'von Hand markiert'!A:A,1,FALSE)),"","x")</f>
        <v/>
      </c>
      <c r="D463" s="4">
        <f>B463/betwKennzahlen!$B$6</f>
        <v>0</v>
      </c>
      <c r="E463" s="4">
        <f>SUM(B463:$B$629)/betwKennzahlen!$B$6</f>
        <v>0</v>
      </c>
      <c r="F463" s="4">
        <f>COUNTA($B$2:B463)/betwKennzahlen!$B$7</f>
        <v>0.73566878980891715</v>
      </c>
    </row>
    <row r="464" spans="1:6" hidden="1" x14ac:dyDescent="0.2">
      <c r="A464" t="s">
        <v>460</v>
      </c>
      <c r="B464" s="3">
        <v>0</v>
      </c>
      <c r="C464" t="str">
        <f>IF(ISNA(VLOOKUP(A464,'von Hand markiert'!A:A,1,FALSE)),"","x")</f>
        <v/>
      </c>
      <c r="D464" s="4">
        <f>B464/betwKennzahlen!$B$6</f>
        <v>0</v>
      </c>
      <c r="E464" s="4">
        <f>SUM(B464:$B$629)/betwKennzahlen!$B$6</f>
        <v>0</v>
      </c>
      <c r="F464" s="4">
        <f>COUNTA($B$2:B464)/betwKennzahlen!$B$7</f>
        <v>0.73726114649681529</v>
      </c>
    </row>
    <row r="465" spans="1:6" hidden="1" x14ac:dyDescent="0.2">
      <c r="A465" t="s">
        <v>461</v>
      </c>
      <c r="B465" s="3">
        <v>0</v>
      </c>
      <c r="C465" t="str">
        <f>IF(ISNA(VLOOKUP(A465,'von Hand markiert'!A:A,1,FALSE)),"","x")</f>
        <v/>
      </c>
      <c r="D465" s="4">
        <f>B465/betwKennzahlen!$B$6</f>
        <v>0</v>
      </c>
      <c r="E465" s="4">
        <f>SUM(B465:$B$629)/betwKennzahlen!$B$6</f>
        <v>0</v>
      </c>
      <c r="F465" s="4">
        <f>COUNTA($B$2:B465)/betwKennzahlen!$B$7</f>
        <v>0.73885350318471332</v>
      </c>
    </row>
    <row r="466" spans="1:6" hidden="1" x14ac:dyDescent="0.2">
      <c r="A466" t="s">
        <v>462</v>
      </c>
      <c r="B466" s="3">
        <v>0</v>
      </c>
      <c r="C466" t="str">
        <f>IF(ISNA(VLOOKUP(A466,'von Hand markiert'!A:A,1,FALSE)),"","x")</f>
        <v/>
      </c>
      <c r="D466" s="4">
        <f>B466/betwKennzahlen!$B$6</f>
        <v>0</v>
      </c>
      <c r="E466" s="4">
        <f>SUM(B466:$B$629)/betwKennzahlen!$B$6</f>
        <v>0</v>
      </c>
      <c r="F466" s="4">
        <f>COUNTA($B$2:B466)/betwKennzahlen!$B$7</f>
        <v>0.74044585987261147</v>
      </c>
    </row>
    <row r="467" spans="1:6" hidden="1" x14ac:dyDescent="0.2">
      <c r="A467" t="s">
        <v>463</v>
      </c>
      <c r="B467" s="3">
        <v>0</v>
      </c>
      <c r="C467" t="str">
        <f>IF(ISNA(VLOOKUP(A467,'von Hand markiert'!A:A,1,FALSE)),"","x")</f>
        <v/>
      </c>
      <c r="D467" s="4">
        <f>B467/betwKennzahlen!$B$6</f>
        <v>0</v>
      </c>
      <c r="E467" s="4">
        <f>SUM(B467:$B$629)/betwKennzahlen!$B$6</f>
        <v>0</v>
      </c>
      <c r="F467" s="4">
        <f>COUNTA($B$2:B467)/betwKennzahlen!$B$7</f>
        <v>0.7420382165605095</v>
      </c>
    </row>
    <row r="468" spans="1:6" hidden="1" x14ac:dyDescent="0.2">
      <c r="A468" t="s">
        <v>464</v>
      </c>
      <c r="B468" s="3">
        <v>0</v>
      </c>
      <c r="C468" t="str">
        <f>IF(ISNA(VLOOKUP(A468,'von Hand markiert'!A:A,1,FALSE)),"","x")</f>
        <v/>
      </c>
      <c r="D468" s="4">
        <f>B468/betwKennzahlen!$B$6</f>
        <v>0</v>
      </c>
      <c r="E468" s="4">
        <f>SUM(B468:$B$629)/betwKennzahlen!$B$6</f>
        <v>0</v>
      </c>
      <c r="F468" s="4">
        <f>COUNTA($B$2:B468)/betwKennzahlen!$B$7</f>
        <v>0.74363057324840764</v>
      </c>
    </row>
    <row r="469" spans="1:6" hidden="1" x14ac:dyDescent="0.2">
      <c r="A469" t="s">
        <v>465</v>
      </c>
      <c r="B469" s="3">
        <v>0</v>
      </c>
      <c r="C469" t="str">
        <f>IF(ISNA(VLOOKUP(A469,'von Hand markiert'!A:A,1,FALSE)),"","x")</f>
        <v/>
      </c>
      <c r="D469" s="4">
        <f>B469/betwKennzahlen!$B$6</f>
        <v>0</v>
      </c>
      <c r="E469" s="4">
        <f>SUM(B469:$B$629)/betwKennzahlen!$B$6</f>
        <v>0</v>
      </c>
      <c r="F469" s="4">
        <f>COUNTA($B$2:B469)/betwKennzahlen!$B$7</f>
        <v>0.74522292993630568</v>
      </c>
    </row>
    <row r="470" spans="1:6" hidden="1" x14ac:dyDescent="0.2">
      <c r="A470" t="s">
        <v>466</v>
      </c>
      <c r="B470" s="3">
        <v>0</v>
      </c>
      <c r="C470" t="str">
        <f>IF(ISNA(VLOOKUP(A470,'von Hand markiert'!A:A,1,FALSE)),"","x")</f>
        <v/>
      </c>
      <c r="D470" s="4">
        <f>B470/betwKennzahlen!$B$6</f>
        <v>0</v>
      </c>
      <c r="E470" s="4">
        <f>SUM(B470:$B$629)/betwKennzahlen!$B$6</f>
        <v>0</v>
      </c>
      <c r="F470" s="4">
        <f>COUNTA($B$2:B470)/betwKennzahlen!$B$7</f>
        <v>0.74681528662420382</v>
      </c>
    </row>
    <row r="471" spans="1:6" hidden="1" x14ac:dyDescent="0.2">
      <c r="A471" t="s">
        <v>467</v>
      </c>
      <c r="B471" s="3">
        <v>0</v>
      </c>
      <c r="C471" t="str">
        <f>IF(ISNA(VLOOKUP(A471,'von Hand markiert'!A:A,1,FALSE)),"","x")</f>
        <v/>
      </c>
      <c r="D471" s="4">
        <f>B471/betwKennzahlen!$B$6</f>
        <v>0</v>
      </c>
      <c r="E471" s="4">
        <f>SUM(B471:$B$629)/betwKennzahlen!$B$6</f>
        <v>0</v>
      </c>
      <c r="F471" s="4">
        <f>COUNTA($B$2:B471)/betwKennzahlen!$B$7</f>
        <v>0.74840764331210186</v>
      </c>
    </row>
    <row r="472" spans="1:6" hidden="1" x14ac:dyDescent="0.2">
      <c r="A472" t="s">
        <v>468</v>
      </c>
      <c r="B472" s="3">
        <v>0</v>
      </c>
      <c r="C472" t="str">
        <f>IF(ISNA(VLOOKUP(A472,'von Hand markiert'!A:A,1,FALSE)),"","x")</f>
        <v/>
      </c>
      <c r="D472" s="4">
        <f>B472/betwKennzahlen!$B$6</f>
        <v>0</v>
      </c>
      <c r="E472" s="4">
        <f>SUM(B472:$B$629)/betwKennzahlen!$B$6</f>
        <v>0</v>
      </c>
      <c r="F472" s="4">
        <f>COUNTA($B$2:B472)/betwKennzahlen!$B$7</f>
        <v>0.75</v>
      </c>
    </row>
    <row r="473" spans="1:6" hidden="1" x14ac:dyDescent="0.2">
      <c r="A473" t="s">
        <v>469</v>
      </c>
      <c r="B473" s="3">
        <v>0</v>
      </c>
      <c r="C473" t="str">
        <f>IF(ISNA(VLOOKUP(A473,'von Hand markiert'!A:A,1,FALSE)),"","x")</f>
        <v/>
      </c>
      <c r="D473" s="4">
        <f>B473/betwKennzahlen!$B$6</f>
        <v>0</v>
      </c>
      <c r="E473" s="4">
        <f>SUM(B473:$B$629)/betwKennzahlen!$B$6</f>
        <v>0</v>
      </c>
      <c r="F473" s="4">
        <f>COUNTA($B$2:B473)/betwKennzahlen!$B$7</f>
        <v>0.75159235668789814</v>
      </c>
    </row>
    <row r="474" spans="1:6" hidden="1" x14ac:dyDescent="0.2">
      <c r="A474" t="s">
        <v>470</v>
      </c>
      <c r="B474" s="3">
        <v>0</v>
      </c>
      <c r="C474" t="str">
        <f>IF(ISNA(VLOOKUP(A474,'von Hand markiert'!A:A,1,FALSE)),"","x")</f>
        <v/>
      </c>
      <c r="D474" s="4">
        <f>B474/betwKennzahlen!$B$6</f>
        <v>0</v>
      </c>
      <c r="E474" s="4">
        <f>SUM(B474:$B$629)/betwKennzahlen!$B$6</f>
        <v>0</v>
      </c>
      <c r="F474" s="4">
        <f>COUNTA($B$2:B474)/betwKennzahlen!$B$7</f>
        <v>0.75318471337579618</v>
      </c>
    </row>
    <row r="475" spans="1:6" hidden="1" x14ac:dyDescent="0.2">
      <c r="A475" t="s">
        <v>471</v>
      </c>
      <c r="B475" s="3">
        <v>0</v>
      </c>
      <c r="C475" t="str">
        <f>IF(ISNA(VLOOKUP(A475,'von Hand markiert'!A:A,1,FALSE)),"","x")</f>
        <v/>
      </c>
      <c r="D475" s="4">
        <f>B475/betwKennzahlen!$B$6</f>
        <v>0</v>
      </c>
      <c r="E475" s="4">
        <f>SUM(B475:$B$629)/betwKennzahlen!$B$6</f>
        <v>0</v>
      </c>
      <c r="F475" s="4">
        <f>COUNTA($B$2:B475)/betwKennzahlen!$B$7</f>
        <v>0.75477707006369432</v>
      </c>
    </row>
    <row r="476" spans="1:6" hidden="1" x14ac:dyDescent="0.2">
      <c r="A476" t="s">
        <v>472</v>
      </c>
      <c r="B476" s="3">
        <v>0</v>
      </c>
      <c r="C476" t="str">
        <f>IF(ISNA(VLOOKUP(A476,'von Hand markiert'!A:A,1,FALSE)),"","x")</f>
        <v/>
      </c>
      <c r="D476" s="4">
        <f>B476/betwKennzahlen!$B$6</f>
        <v>0</v>
      </c>
      <c r="E476" s="4">
        <f>SUM(B476:$B$629)/betwKennzahlen!$B$6</f>
        <v>0</v>
      </c>
      <c r="F476" s="4">
        <f>COUNTA($B$2:B476)/betwKennzahlen!$B$7</f>
        <v>0.75636942675159236</v>
      </c>
    </row>
    <row r="477" spans="1:6" hidden="1" x14ac:dyDescent="0.2">
      <c r="A477" t="s">
        <v>473</v>
      </c>
      <c r="B477" s="3">
        <v>0</v>
      </c>
      <c r="C477" t="str">
        <f>IF(ISNA(VLOOKUP(A477,'von Hand markiert'!A:A,1,FALSE)),"","x")</f>
        <v/>
      </c>
      <c r="D477" s="4">
        <f>B477/betwKennzahlen!$B$6</f>
        <v>0</v>
      </c>
      <c r="E477" s="4">
        <f>SUM(B477:$B$629)/betwKennzahlen!$B$6</f>
        <v>0</v>
      </c>
      <c r="F477" s="4">
        <f>COUNTA($B$2:B477)/betwKennzahlen!$B$7</f>
        <v>0.7579617834394905</v>
      </c>
    </row>
    <row r="478" spans="1:6" hidden="1" x14ac:dyDescent="0.2">
      <c r="A478" t="s">
        <v>474</v>
      </c>
      <c r="B478" s="3">
        <v>0</v>
      </c>
      <c r="C478" t="str">
        <f>IF(ISNA(VLOOKUP(A478,'von Hand markiert'!A:A,1,FALSE)),"","x")</f>
        <v/>
      </c>
      <c r="D478" s="4">
        <f>B478/betwKennzahlen!$B$6</f>
        <v>0</v>
      </c>
      <c r="E478" s="4">
        <f>SUM(B478:$B$629)/betwKennzahlen!$B$6</f>
        <v>0</v>
      </c>
      <c r="F478" s="4">
        <f>COUNTA($B$2:B478)/betwKennzahlen!$B$7</f>
        <v>0.75955414012738853</v>
      </c>
    </row>
    <row r="479" spans="1:6" hidden="1" x14ac:dyDescent="0.2">
      <c r="A479" t="s">
        <v>475</v>
      </c>
      <c r="B479" s="3">
        <v>0</v>
      </c>
      <c r="C479" t="str">
        <f>IF(ISNA(VLOOKUP(A479,'von Hand markiert'!A:A,1,FALSE)),"","x")</f>
        <v/>
      </c>
      <c r="D479" s="4">
        <f>B479/betwKennzahlen!$B$6</f>
        <v>0</v>
      </c>
      <c r="E479" s="4">
        <f>SUM(B479:$B$629)/betwKennzahlen!$B$6</f>
        <v>0</v>
      </c>
      <c r="F479" s="4">
        <f>COUNTA($B$2:B479)/betwKennzahlen!$B$7</f>
        <v>0.76114649681528668</v>
      </c>
    </row>
    <row r="480" spans="1:6" hidden="1" x14ac:dyDescent="0.2">
      <c r="A480" t="s">
        <v>476</v>
      </c>
      <c r="B480" s="3">
        <v>0</v>
      </c>
      <c r="C480" t="str">
        <f>IF(ISNA(VLOOKUP(A480,'von Hand markiert'!A:A,1,FALSE)),"","x")</f>
        <v/>
      </c>
      <c r="D480" s="4">
        <f>B480/betwKennzahlen!$B$6</f>
        <v>0</v>
      </c>
      <c r="E480" s="4">
        <f>SUM(B480:$B$629)/betwKennzahlen!$B$6</f>
        <v>0</v>
      </c>
      <c r="F480" s="4">
        <f>COUNTA($B$2:B480)/betwKennzahlen!$B$7</f>
        <v>0.76273885350318471</v>
      </c>
    </row>
    <row r="481" spans="1:6" hidden="1" x14ac:dyDescent="0.2">
      <c r="A481" t="s">
        <v>477</v>
      </c>
      <c r="B481" s="3">
        <v>0</v>
      </c>
      <c r="C481" t="str">
        <f>IF(ISNA(VLOOKUP(A481,'von Hand markiert'!A:A,1,FALSE)),"","x")</f>
        <v/>
      </c>
      <c r="D481" s="4">
        <f>B481/betwKennzahlen!$B$6</f>
        <v>0</v>
      </c>
      <c r="E481" s="4">
        <f>SUM(B481:$B$629)/betwKennzahlen!$B$6</f>
        <v>0</v>
      </c>
      <c r="F481" s="4">
        <f>COUNTA($B$2:B481)/betwKennzahlen!$B$7</f>
        <v>0.76433121019108285</v>
      </c>
    </row>
    <row r="482" spans="1:6" hidden="1" x14ac:dyDescent="0.2">
      <c r="A482" t="s">
        <v>478</v>
      </c>
      <c r="B482" s="3">
        <v>0</v>
      </c>
      <c r="C482" t="str">
        <f>IF(ISNA(VLOOKUP(A482,'von Hand markiert'!A:A,1,FALSE)),"","x")</f>
        <v/>
      </c>
      <c r="D482" s="4">
        <f>B482/betwKennzahlen!$B$6</f>
        <v>0</v>
      </c>
      <c r="E482" s="4">
        <f>SUM(B482:$B$629)/betwKennzahlen!$B$6</f>
        <v>0</v>
      </c>
      <c r="F482" s="4">
        <f>COUNTA($B$2:B482)/betwKennzahlen!$B$7</f>
        <v>0.76592356687898089</v>
      </c>
    </row>
    <row r="483" spans="1:6" hidden="1" x14ac:dyDescent="0.2">
      <c r="A483" t="s">
        <v>479</v>
      </c>
      <c r="B483" s="3">
        <v>0</v>
      </c>
      <c r="C483" t="str">
        <f>IF(ISNA(VLOOKUP(A483,'von Hand markiert'!A:A,1,FALSE)),"","x")</f>
        <v/>
      </c>
      <c r="D483" s="4">
        <f>B483/betwKennzahlen!$B$6</f>
        <v>0</v>
      </c>
      <c r="E483" s="4">
        <f>SUM(B483:$B$629)/betwKennzahlen!$B$6</f>
        <v>0</v>
      </c>
      <c r="F483" s="4">
        <f>COUNTA($B$2:B483)/betwKennzahlen!$B$7</f>
        <v>0.76751592356687903</v>
      </c>
    </row>
    <row r="484" spans="1:6" hidden="1" x14ac:dyDescent="0.2">
      <c r="A484" t="s">
        <v>480</v>
      </c>
      <c r="B484" s="3">
        <v>0</v>
      </c>
      <c r="C484" t="str">
        <f>IF(ISNA(VLOOKUP(A484,'von Hand markiert'!A:A,1,FALSE)),"","x")</f>
        <v/>
      </c>
      <c r="D484" s="4">
        <f>B484/betwKennzahlen!$B$6</f>
        <v>0</v>
      </c>
      <c r="E484" s="4">
        <f>SUM(B484:$B$629)/betwKennzahlen!$B$6</f>
        <v>0</v>
      </c>
      <c r="F484" s="4">
        <f>COUNTA($B$2:B484)/betwKennzahlen!$B$7</f>
        <v>0.76910828025477707</v>
      </c>
    </row>
    <row r="485" spans="1:6" hidden="1" x14ac:dyDescent="0.2">
      <c r="A485" t="s">
        <v>481</v>
      </c>
      <c r="B485" s="3">
        <v>0</v>
      </c>
      <c r="C485" t="str">
        <f>IF(ISNA(VLOOKUP(A485,'von Hand markiert'!A:A,1,FALSE)),"","x")</f>
        <v/>
      </c>
      <c r="D485" s="4">
        <f>B485/betwKennzahlen!$B$6</f>
        <v>0</v>
      </c>
      <c r="E485" s="4">
        <f>SUM(B485:$B$629)/betwKennzahlen!$B$6</f>
        <v>0</v>
      </c>
      <c r="F485" s="4">
        <f>COUNTA($B$2:B485)/betwKennzahlen!$B$7</f>
        <v>0.77070063694267521</v>
      </c>
    </row>
    <row r="486" spans="1:6" hidden="1" x14ac:dyDescent="0.2">
      <c r="A486" t="s">
        <v>482</v>
      </c>
      <c r="B486" s="3">
        <v>0</v>
      </c>
      <c r="C486" t="str">
        <f>IF(ISNA(VLOOKUP(A486,'von Hand markiert'!A:A,1,FALSE)),"","x")</f>
        <v/>
      </c>
      <c r="D486" s="4">
        <f>B486/betwKennzahlen!$B$6</f>
        <v>0</v>
      </c>
      <c r="E486" s="4">
        <f>SUM(B486:$B$629)/betwKennzahlen!$B$6</f>
        <v>0</v>
      </c>
      <c r="F486" s="4">
        <f>COUNTA($B$2:B486)/betwKennzahlen!$B$7</f>
        <v>0.77229299363057324</v>
      </c>
    </row>
    <row r="487" spans="1:6" hidden="1" x14ac:dyDescent="0.2">
      <c r="A487" t="s">
        <v>483</v>
      </c>
      <c r="B487" s="3">
        <v>0</v>
      </c>
      <c r="C487" t="str">
        <f>IF(ISNA(VLOOKUP(A487,'von Hand markiert'!A:A,1,FALSE)),"","x")</f>
        <v/>
      </c>
      <c r="D487" s="4">
        <f>B487/betwKennzahlen!$B$6</f>
        <v>0</v>
      </c>
      <c r="E487" s="4">
        <f>SUM(B487:$B$629)/betwKennzahlen!$B$6</f>
        <v>0</v>
      </c>
      <c r="F487" s="4">
        <f>COUNTA($B$2:B487)/betwKennzahlen!$B$7</f>
        <v>0.77388535031847139</v>
      </c>
    </row>
    <row r="488" spans="1:6" hidden="1" x14ac:dyDescent="0.2">
      <c r="A488" t="s">
        <v>484</v>
      </c>
      <c r="B488" s="3">
        <v>0</v>
      </c>
      <c r="C488" t="str">
        <f>IF(ISNA(VLOOKUP(A488,'von Hand markiert'!A:A,1,FALSE)),"","x")</f>
        <v/>
      </c>
      <c r="D488" s="4">
        <f>B488/betwKennzahlen!$B$6</f>
        <v>0</v>
      </c>
      <c r="E488" s="4">
        <f>SUM(B488:$B$629)/betwKennzahlen!$B$6</f>
        <v>0</v>
      </c>
      <c r="F488" s="4">
        <f>COUNTA($B$2:B488)/betwKennzahlen!$B$7</f>
        <v>0.77547770700636942</v>
      </c>
    </row>
    <row r="489" spans="1:6" hidden="1" x14ac:dyDescent="0.2">
      <c r="A489" t="s">
        <v>485</v>
      </c>
      <c r="B489" s="3">
        <v>0</v>
      </c>
      <c r="C489" t="str">
        <f>IF(ISNA(VLOOKUP(A489,'von Hand markiert'!A:A,1,FALSE)),"","x")</f>
        <v/>
      </c>
      <c r="D489" s="4">
        <f>B489/betwKennzahlen!$B$6</f>
        <v>0</v>
      </c>
      <c r="E489" s="4">
        <f>SUM(B489:$B$629)/betwKennzahlen!$B$6</f>
        <v>0</v>
      </c>
      <c r="F489" s="4">
        <f>COUNTA($B$2:B489)/betwKennzahlen!$B$7</f>
        <v>0.77707006369426757</v>
      </c>
    </row>
    <row r="490" spans="1:6" hidden="1" x14ac:dyDescent="0.2">
      <c r="A490" t="s">
        <v>486</v>
      </c>
      <c r="B490" s="3">
        <v>0</v>
      </c>
      <c r="C490" t="str">
        <f>IF(ISNA(VLOOKUP(A490,'von Hand markiert'!A:A,1,FALSE)),"","x")</f>
        <v/>
      </c>
      <c r="D490" s="4">
        <f>B490/betwKennzahlen!$B$6</f>
        <v>0</v>
      </c>
      <c r="E490" s="4">
        <f>SUM(B490:$B$629)/betwKennzahlen!$B$6</f>
        <v>0</v>
      </c>
      <c r="F490" s="4">
        <f>COUNTA($B$2:B490)/betwKennzahlen!$B$7</f>
        <v>0.7786624203821656</v>
      </c>
    </row>
    <row r="491" spans="1:6" hidden="1" x14ac:dyDescent="0.2">
      <c r="A491" t="s">
        <v>487</v>
      </c>
      <c r="B491" s="3">
        <v>0</v>
      </c>
      <c r="C491" t="str">
        <f>IF(ISNA(VLOOKUP(A491,'von Hand markiert'!A:A,1,FALSE)),"","x")</f>
        <v/>
      </c>
      <c r="D491" s="4">
        <f>B491/betwKennzahlen!$B$6</f>
        <v>0</v>
      </c>
      <c r="E491" s="4">
        <f>SUM(B491:$B$629)/betwKennzahlen!$B$6</f>
        <v>0</v>
      </c>
      <c r="F491" s="4">
        <f>COUNTA($B$2:B491)/betwKennzahlen!$B$7</f>
        <v>0.78025477707006374</v>
      </c>
    </row>
    <row r="492" spans="1:6" hidden="1" x14ac:dyDescent="0.2">
      <c r="A492" t="s">
        <v>488</v>
      </c>
      <c r="B492" s="3">
        <v>0</v>
      </c>
      <c r="C492" t="str">
        <f>IF(ISNA(VLOOKUP(A492,'von Hand markiert'!A:A,1,FALSE)),"","x")</f>
        <v/>
      </c>
      <c r="D492" s="4">
        <f>B492/betwKennzahlen!$B$6</f>
        <v>0</v>
      </c>
      <c r="E492" s="4">
        <f>SUM(B492:$B$629)/betwKennzahlen!$B$6</f>
        <v>0</v>
      </c>
      <c r="F492" s="4">
        <f>COUNTA($B$2:B492)/betwKennzahlen!$B$7</f>
        <v>0.78184713375796178</v>
      </c>
    </row>
    <row r="493" spans="1:6" hidden="1" x14ac:dyDescent="0.2">
      <c r="A493" t="s">
        <v>489</v>
      </c>
      <c r="B493" s="3">
        <v>0</v>
      </c>
      <c r="C493" t="str">
        <f>IF(ISNA(VLOOKUP(A493,'von Hand markiert'!A:A,1,FALSE)),"","x")</f>
        <v/>
      </c>
      <c r="D493" s="4">
        <f>B493/betwKennzahlen!$B$6</f>
        <v>0</v>
      </c>
      <c r="E493" s="4">
        <f>SUM(B493:$B$629)/betwKennzahlen!$B$6</f>
        <v>0</v>
      </c>
      <c r="F493" s="4">
        <f>COUNTA($B$2:B493)/betwKennzahlen!$B$7</f>
        <v>0.78343949044585992</v>
      </c>
    </row>
    <row r="494" spans="1:6" hidden="1" x14ac:dyDescent="0.2">
      <c r="A494" t="s">
        <v>490</v>
      </c>
      <c r="B494" s="3">
        <v>0</v>
      </c>
      <c r="C494" t="str">
        <f>IF(ISNA(VLOOKUP(A494,'von Hand markiert'!A:A,1,FALSE)),"","x")</f>
        <v/>
      </c>
      <c r="D494" s="4">
        <f>B494/betwKennzahlen!$B$6</f>
        <v>0</v>
      </c>
      <c r="E494" s="4">
        <f>SUM(B494:$B$629)/betwKennzahlen!$B$6</f>
        <v>0</v>
      </c>
      <c r="F494" s="4">
        <f>COUNTA($B$2:B494)/betwKennzahlen!$B$7</f>
        <v>0.78503184713375795</v>
      </c>
    </row>
    <row r="495" spans="1:6" hidden="1" x14ac:dyDescent="0.2">
      <c r="A495" t="s">
        <v>491</v>
      </c>
      <c r="B495" s="3">
        <v>0</v>
      </c>
      <c r="C495" t="str">
        <f>IF(ISNA(VLOOKUP(A495,'von Hand markiert'!A:A,1,FALSE)),"","x")</f>
        <v/>
      </c>
      <c r="D495" s="4">
        <f>B495/betwKennzahlen!$B$6</f>
        <v>0</v>
      </c>
      <c r="E495" s="4">
        <f>SUM(B495:$B$629)/betwKennzahlen!$B$6</f>
        <v>0</v>
      </c>
      <c r="F495" s="4">
        <f>COUNTA($B$2:B495)/betwKennzahlen!$B$7</f>
        <v>0.7866242038216561</v>
      </c>
    </row>
    <row r="496" spans="1:6" hidden="1" x14ac:dyDescent="0.2">
      <c r="A496" t="s">
        <v>492</v>
      </c>
      <c r="B496" s="3">
        <v>0</v>
      </c>
      <c r="C496" t="str">
        <f>IF(ISNA(VLOOKUP(A496,'von Hand markiert'!A:A,1,FALSE)),"","x")</f>
        <v/>
      </c>
      <c r="D496" s="4">
        <f>B496/betwKennzahlen!$B$6</f>
        <v>0</v>
      </c>
      <c r="E496" s="4">
        <f>SUM(B496:$B$629)/betwKennzahlen!$B$6</f>
        <v>0</v>
      </c>
      <c r="F496" s="4">
        <f>COUNTA($B$2:B496)/betwKennzahlen!$B$7</f>
        <v>0.78821656050955413</v>
      </c>
    </row>
    <row r="497" spans="1:6" hidden="1" x14ac:dyDescent="0.2">
      <c r="A497" t="s">
        <v>493</v>
      </c>
      <c r="B497" s="3">
        <v>0</v>
      </c>
      <c r="C497" t="str">
        <f>IF(ISNA(VLOOKUP(A497,'von Hand markiert'!A:A,1,FALSE)),"","x")</f>
        <v/>
      </c>
      <c r="D497" s="4">
        <f>B497/betwKennzahlen!$B$6</f>
        <v>0</v>
      </c>
      <c r="E497" s="4">
        <f>SUM(B497:$B$629)/betwKennzahlen!$B$6</f>
        <v>0</v>
      </c>
      <c r="F497" s="4">
        <f>COUNTA($B$2:B497)/betwKennzahlen!$B$7</f>
        <v>0.78980891719745228</v>
      </c>
    </row>
    <row r="498" spans="1:6" hidden="1" x14ac:dyDescent="0.2">
      <c r="A498" t="s">
        <v>494</v>
      </c>
      <c r="B498" s="3">
        <v>0</v>
      </c>
      <c r="C498" t="str">
        <f>IF(ISNA(VLOOKUP(A498,'von Hand markiert'!A:A,1,FALSE)),"","x")</f>
        <v/>
      </c>
      <c r="D498" s="4">
        <f>B498/betwKennzahlen!$B$6</f>
        <v>0</v>
      </c>
      <c r="E498" s="4">
        <f>SUM(B498:$B$629)/betwKennzahlen!$B$6</f>
        <v>0</v>
      </c>
      <c r="F498" s="4">
        <f>COUNTA($B$2:B498)/betwKennzahlen!$B$7</f>
        <v>0.79140127388535031</v>
      </c>
    </row>
    <row r="499" spans="1:6" hidden="1" x14ac:dyDescent="0.2">
      <c r="A499" t="s">
        <v>495</v>
      </c>
      <c r="B499" s="3">
        <v>0</v>
      </c>
      <c r="C499" t="str">
        <f>IF(ISNA(VLOOKUP(A499,'von Hand markiert'!A:A,1,FALSE)),"","x")</f>
        <v/>
      </c>
      <c r="D499" s="4">
        <f>B499/betwKennzahlen!$B$6</f>
        <v>0</v>
      </c>
      <c r="E499" s="4">
        <f>SUM(B499:$B$629)/betwKennzahlen!$B$6</f>
        <v>0</v>
      </c>
      <c r="F499" s="4">
        <f>COUNTA($B$2:B499)/betwKennzahlen!$B$7</f>
        <v>0.79299363057324845</v>
      </c>
    </row>
    <row r="500" spans="1:6" hidden="1" x14ac:dyDescent="0.2">
      <c r="A500" t="s">
        <v>496</v>
      </c>
      <c r="B500" s="3">
        <v>0</v>
      </c>
      <c r="C500" t="str">
        <f>IF(ISNA(VLOOKUP(A500,'von Hand markiert'!A:A,1,FALSE)),"","x")</f>
        <v/>
      </c>
      <c r="D500" s="4">
        <f>B500/betwKennzahlen!$B$6</f>
        <v>0</v>
      </c>
      <c r="E500" s="4">
        <f>SUM(B500:$B$629)/betwKennzahlen!$B$6</f>
        <v>0</v>
      </c>
      <c r="F500" s="4">
        <f>COUNTA($B$2:B500)/betwKennzahlen!$B$7</f>
        <v>0.79458598726114649</v>
      </c>
    </row>
    <row r="501" spans="1:6" hidden="1" x14ac:dyDescent="0.2">
      <c r="A501" t="s">
        <v>497</v>
      </c>
      <c r="B501" s="3">
        <v>0</v>
      </c>
      <c r="C501" t="str">
        <f>IF(ISNA(VLOOKUP(A501,'von Hand markiert'!A:A,1,FALSE)),"","x")</f>
        <v/>
      </c>
      <c r="D501" s="4">
        <f>B501/betwKennzahlen!$B$6</f>
        <v>0</v>
      </c>
      <c r="E501" s="4">
        <f>SUM(B501:$B$629)/betwKennzahlen!$B$6</f>
        <v>0</v>
      </c>
      <c r="F501" s="4">
        <f>COUNTA($B$2:B501)/betwKennzahlen!$B$7</f>
        <v>0.79617834394904463</v>
      </c>
    </row>
    <row r="502" spans="1:6" hidden="1" x14ac:dyDescent="0.2">
      <c r="A502" t="s">
        <v>498</v>
      </c>
      <c r="B502" s="3">
        <v>0</v>
      </c>
      <c r="C502" t="str">
        <f>IF(ISNA(VLOOKUP(A502,'von Hand markiert'!A:A,1,FALSE)),"","x")</f>
        <v/>
      </c>
      <c r="D502" s="4">
        <f>B502/betwKennzahlen!$B$6</f>
        <v>0</v>
      </c>
      <c r="E502" s="4">
        <f>SUM(B502:$B$629)/betwKennzahlen!$B$6</f>
        <v>0</v>
      </c>
      <c r="F502" s="4">
        <f>COUNTA($B$2:B502)/betwKennzahlen!$B$7</f>
        <v>0.79777070063694266</v>
      </c>
    </row>
    <row r="503" spans="1:6" hidden="1" x14ac:dyDescent="0.2">
      <c r="A503" t="s">
        <v>499</v>
      </c>
      <c r="B503" s="3">
        <v>0</v>
      </c>
      <c r="C503" t="str">
        <f>IF(ISNA(VLOOKUP(A503,'von Hand markiert'!A:A,1,FALSE)),"","x")</f>
        <v/>
      </c>
      <c r="D503" s="4">
        <f>B503/betwKennzahlen!$B$6</f>
        <v>0</v>
      </c>
      <c r="E503" s="4">
        <f>SUM(B503:$B$629)/betwKennzahlen!$B$6</f>
        <v>0</v>
      </c>
      <c r="F503" s="4">
        <f>COUNTA($B$2:B503)/betwKennzahlen!$B$7</f>
        <v>0.79936305732484081</v>
      </c>
    </row>
    <row r="504" spans="1:6" hidden="1" x14ac:dyDescent="0.2">
      <c r="A504" t="s">
        <v>500</v>
      </c>
      <c r="B504" s="3">
        <v>0</v>
      </c>
      <c r="C504" t="str">
        <f>IF(ISNA(VLOOKUP(A504,'von Hand markiert'!A:A,1,FALSE)),"","x")</f>
        <v/>
      </c>
      <c r="D504" s="4">
        <f>B504/betwKennzahlen!$B$6</f>
        <v>0</v>
      </c>
      <c r="E504" s="4">
        <f>SUM(B504:$B$629)/betwKennzahlen!$B$6</f>
        <v>0</v>
      </c>
      <c r="F504" s="4">
        <f>COUNTA($B$2:B504)/betwKennzahlen!$B$7</f>
        <v>0.80095541401273884</v>
      </c>
    </row>
    <row r="505" spans="1:6" hidden="1" x14ac:dyDescent="0.2">
      <c r="A505" t="s">
        <v>501</v>
      </c>
      <c r="B505" s="3">
        <v>0</v>
      </c>
      <c r="C505" t="str">
        <f>IF(ISNA(VLOOKUP(A505,'von Hand markiert'!A:A,1,FALSE)),"","x")</f>
        <v/>
      </c>
      <c r="D505" s="4">
        <f>B505/betwKennzahlen!$B$6</f>
        <v>0</v>
      </c>
      <c r="E505" s="4">
        <f>SUM(B505:$B$629)/betwKennzahlen!$B$6</f>
        <v>0</v>
      </c>
      <c r="F505" s="4">
        <f>COUNTA($B$2:B505)/betwKennzahlen!$B$7</f>
        <v>0.80254777070063699</v>
      </c>
    </row>
    <row r="506" spans="1:6" hidden="1" x14ac:dyDescent="0.2">
      <c r="A506" t="s">
        <v>502</v>
      </c>
      <c r="B506" s="3">
        <v>0</v>
      </c>
      <c r="C506" t="str">
        <f>IF(ISNA(VLOOKUP(A506,'von Hand markiert'!A:A,1,FALSE)),"","x")</f>
        <v/>
      </c>
      <c r="D506" s="4">
        <f>B506/betwKennzahlen!$B$6</f>
        <v>0</v>
      </c>
      <c r="E506" s="4">
        <f>SUM(B506:$B$629)/betwKennzahlen!$B$6</f>
        <v>0</v>
      </c>
      <c r="F506" s="4">
        <f>COUNTA($B$2:B506)/betwKennzahlen!$B$7</f>
        <v>0.80414012738853502</v>
      </c>
    </row>
    <row r="507" spans="1:6" hidden="1" x14ac:dyDescent="0.2">
      <c r="A507" t="s">
        <v>503</v>
      </c>
      <c r="B507" s="3">
        <v>0</v>
      </c>
      <c r="C507" t="str">
        <f>IF(ISNA(VLOOKUP(A507,'von Hand markiert'!A:A,1,FALSE)),"","x")</f>
        <v/>
      </c>
      <c r="D507" s="4">
        <f>B507/betwKennzahlen!$B$6</f>
        <v>0</v>
      </c>
      <c r="E507" s="4">
        <f>SUM(B507:$B$629)/betwKennzahlen!$B$6</f>
        <v>0</v>
      </c>
      <c r="F507" s="4">
        <f>COUNTA($B$2:B507)/betwKennzahlen!$B$7</f>
        <v>0.80573248407643316</v>
      </c>
    </row>
    <row r="508" spans="1:6" hidden="1" x14ac:dyDescent="0.2">
      <c r="A508" t="s">
        <v>504</v>
      </c>
      <c r="B508" s="3">
        <v>0</v>
      </c>
      <c r="C508" t="str">
        <f>IF(ISNA(VLOOKUP(A508,'von Hand markiert'!A:A,1,FALSE)),"","x")</f>
        <v/>
      </c>
      <c r="D508" s="4">
        <f>B508/betwKennzahlen!$B$6</f>
        <v>0</v>
      </c>
      <c r="E508" s="4">
        <f>SUM(B508:$B$629)/betwKennzahlen!$B$6</f>
        <v>0</v>
      </c>
      <c r="F508" s="4">
        <f>COUNTA($B$2:B508)/betwKennzahlen!$B$7</f>
        <v>0.8073248407643312</v>
      </c>
    </row>
    <row r="509" spans="1:6" hidden="1" x14ac:dyDescent="0.2">
      <c r="A509" t="s">
        <v>505</v>
      </c>
      <c r="B509" s="3">
        <v>0</v>
      </c>
      <c r="C509" t="str">
        <f>IF(ISNA(VLOOKUP(A509,'von Hand markiert'!A:A,1,FALSE)),"","x")</f>
        <v/>
      </c>
      <c r="D509" s="4">
        <f>B509/betwKennzahlen!$B$6</f>
        <v>0</v>
      </c>
      <c r="E509" s="4">
        <f>SUM(B509:$B$629)/betwKennzahlen!$B$6</f>
        <v>0</v>
      </c>
      <c r="F509" s="4">
        <f>COUNTA($B$2:B509)/betwKennzahlen!$B$7</f>
        <v>0.80891719745222934</v>
      </c>
    </row>
    <row r="510" spans="1:6" hidden="1" x14ac:dyDescent="0.2">
      <c r="A510" t="s">
        <v>506</v>
      </c>
      <c r="B510" s="3">
        <v>0</v>
      </c>
      <c r="C510" t="str">
        <f>IF(ISNA(VLOOKUP(A510,'von Hand markiert'!A:A,1,FALSE)),"","x")</f>
        <v/>
      </c>
      <c r="D510" s="4">
        <f>B510/betwKennzahlen!$B$6</f>
        <v>0</v>
      </c>
      <c r="E510" s="4">
        <f>SUM(B510:$B$629)/betwKennzahlen!$B$6</f>
        <v>0</v>
      </c>
      <c r="F510" s="4">
        <f>COUNTA($B$2:B510)/betwKennzahlen!$B$7</f>
        <v>0.81050955414012738</v>
      </c>
    </row>
    <row r="511" spans="1:6" hidden="1" x14ac:dyDescent="0.2">
      <c r="A511" t="s">
        <v>507</v>
      </c>
      <c r="B511" s="3">
        <v>0</v>
      </c>
      <c r="C511" t="str">
        <f>IF(ISNA(VLOOKUP(A511,'von Hand markiert'!A:A,1,FALSE)),"","x")</f>
        <v/>
      </c>
      <c r="D511" s="4">
        <f>B511/betwKennzahlen!$B$6</f>
        <v>0</v>
      </c>
      <c r="E511" s="4">
        <f>SUM(B511:$B$629)/betwKennzahlen!$B$6</f>
        <v>0</v>
      </c>
      <c r="F511" s="4">
        <f>COUNTA($B$2:B511)/betwKennzahlen!$B$7</f>
        <v>0.81210191082802552</v>
      </c>
    </row>
    <row r="512" spans="1:6" hidden="1" x14ac:dyDescent="0.2">
      <c r="A512" t="s">
        <v>508</v>
      </c>
      <c r="B512" s="3">
        <v>0</v>
      </c>
      <c r="C512" t="str">
        <f>IF(ISNA(VLOOKUP(A512,'von Hand markiert'!A:A,1,FALSE)),"","x")</f>
        <v/>
      </c>
      <c r="D512" s="4">
        <f>B512/betwKennzahlen!$B$6</f>
        <v>0</v>
      </c>
      <c r="E512" s="4">
        <f>SUM(B512:$B$629)/betwKennzahlen!$B$6</f>
        <v>0</v>
      </c>
      <c r="F512" s="4">
        <f>COUNTA($B$2:B512)/betwKennzahlen!$B$7</f>
        <v>0.81369426751592355</v>
      </c>
    </row>
    <row r="513" spans="1:6" hidden="1" x14ac:dyDescent="0.2">
      <c r="A513" t="s">
        <v>509</v>
      </c>
      <c r="B513" s="3">
        <v>0</v>
      </c>
      <c r="C513" t="str">
        <f>IF(ISNA(VLOOKUP(A513,'von Hand markiert'!A:A,1,FALSE)),"","x")</f>
        <v/>
      </c>
      <c r="D513" s="4">
        <f>B513/betwKennzahlen!$B$6</f>
        <v>0</v>
      </c>
      <c r="E513" s="4">
        <f>SUM(B513:$B$629)/betwKennzahlen!$B$6</f>
        <v>0</v>
      </c>
      <c r="F513" s="4">
        <f>COUNTA($B$2:B513)/betwKennzahlen!$B$7</f>
        <v>0.8152866242038217</v>
      </c>
    </row>
    <row r="514" spans="1:6" hidden="1" x14ac:dyDescent="0.2">
      <c r="A514" t="s">
        <v>510</v>
      </c>
      <c r="B514" s="3">
        <v>0</v>
      </c>
      <c r="C514" t="str">
        <f>IF(ISNA(VLOOKUP(A514,'von Hand markiert'!A:A,1,FALSE)),"","x")</f>
        <v/>
      </c>
      <c r="D514" s="4">
        <f>B514/betwKennzahlen!$B$6</f>
        <v>0</v>
      </c>
      <c r="E514" s="4">
        <f>SUM(B514:$B$629)/betwKennzahlen!$B$6</f>
        <v>0</v>
      </c>
      <c r="F514" s="4">
        <f>COUNTA($B$2:B514)/betwKennzahlen!$B$7</f>
        <v>0.81687898089171973</v>
      </c>
    </row>
    <row r="515" spans="1:6" hidden="1" x14ac:dyDescent="0.2">
      <c r="A515" t="s">
        <v>511</v>
      </c>
      <c r="B515" s="3">
        <v>0</v>
      </c>
      <c r="C515" t="str">
        <f>IF(ISNA(VLOOKUP(A515,'von Hand markiert'!A:A,1,FALSE)),"","x")</f>
        <v/>
      </c>
      <c r="D515" s="4">
        <f>B515/betwKennzahlen!$B$6</f>
        <v>0</v>
      </c>
      <c r="E515" s="4">
        <f>SUM(B515:$B$629)/betwKennzahlen!$B$6</f>
        <v>0</v>
      </c>
      <c r="F515" s="4">
        <f>COUNTA($B$2:B515)/betwKennzahlen!$B$7</f>
        <v>0.81847133757961787</v>
      </c>
    </row>
    <row r="516" spans="1:6" hidden="1" x14ac:dyDescent="0.2">
      <c r="A516" t="s">
        <v>512</v>
      </c>
      <c r="B516" s="3">
        <v>0</v>
      </c>
      <c r="C516" t="str">
        <f>IF(ISNA(VLOOKUP(A516,'von Hand markiert'!A:A,1,FALSE)),"","x")</f>
        <v/>
      </c>
      <c r="D516" s="4">
        <f>B516/betwKennzahlen!$B$6</f>
        <v>0</v>
      </c>
      <c r="E516" s="4">
        <f>SUM(B516:$B$629)/betwKennzahlen!$B$6</f>
        <v>0</v>
      </c>
      <c r="F516" s="4">
        <f>COUNTA($B$2:B516)/betwKennzahlen!$B$7</f>
        <v>0.82006369426751591</v>
      </c>
    </row>
    <row r="517" spans="1:6" hidden="1" x14ac:dyDescent="0.2">
      <c r="A517" t="s">
        <v>513</v>
      </c>
      <c r="B517" s="3">
        <v>0</v>
      </c>
      <c r="C517" t="str">
        <f>IF(ISNA(VLOOKUP(A517,'von Hand markiert'!A:A,1,FALSE)),"","x")</f>
        <v/>
      </c>
      <c r="D517" s="4">
        <f>B517/betwKennzahlen!$B$6</f>
        <v>0</v>
      </c>
      <c r="E517" s="4">
        <f>SUM(B517:$B$629)/betwKennzahlen!$B$6</f>
        <v>0</v>
      </c>
      <c r="F517" s="4">
        <f>COUNTA($B$2:B517)/betwKennzahlen!$B$7</f>
        <v>0.82165605095541405</v>
      </c>
    </row>
    <row r="518" spans="1:6" hidden="1" x14ac:dyDescent="0.2">
      <c r="A518" t="s">
        <v>514</v>
      </c>
      <c r="B518" s="3">
        <v>0</v>
      </c>
      <c r="C518" t="str">
        <f>IF(ISNA(VLOOKUP(A518,'von Hand markiert'!A:A,1,FALSE)),"","x")</f>
        <v/>
      </c>
      <c r="D518" s="4">
        <f>B518/betwKennzahlen!$B$6</f>
        <v>0</v>
      </c>
      <c r="E518" s="4">
        <f>SUM(B518:$B$629)/betwKennzahlen!$B$6</f>
        <v>0</v>
      </c>
      <c r="F518" s="4">
        <f>COUNTA($B$2:B518)/betwKennzahlen!$B$7</f>
        <v>0.82324840764331209</v>
      </c>
    </row>
    <row r="519" spans="1:6" hidden="1" x14ac:dyDescent="0.2">
      <c r="A519" t="s">
        <v>515</v>
      </c>
      <c r="B519" s="3">
        <v>0</v>
      </c>
      <c r="C519" t="str">
        <f>IF(ISNA(VLOOKUP(A519,'von Hand markiert'!A:A,1,FALSE)),"","x")</f>
        <v/>
      </c>
      <c r="D519" s="4">
        <f>B519/betwKennzahlen!$B$6</f>
        <v>0</v>
      </c>
      <c r="E519" s="4">
        <f>SUM(B519:$B$629)/betwKennzahlen!$B$6</f>
        <v>0</v>
      </c>
      <c r="F519" s="4">
        <f>COUNTA($B$2:B519)/betwKennzahlen!$B$7</f>
        <v>0.82484076433121023</v>
      </c>
    </row>
    <row r="520" spans="1:6" hidden="1" x14ac:dyDescent="0.2">
      <c r="A520" t="s">
        <v>516</v>
      </c>
      <c r="B520" s="3">
        <v>0</v>
      </c>
      <c r="C520" t="str">
        <f>IF(ISNA(VLOOKUP(A520,'von Hand markiert'!A:A,1,FALSE)),"","x")</f>
        <v/>
      </c>
      <c r="D520" s="4">
        <f>B520/betwKennzahlen!$B$6</f>
        <v>0</v>
      </c>
      <c r="E520" s="4">
        <f>SUM(B520:$B$629)/betwKennzahlen!$B$6</f>
        <v>0</v>
      </c>
      <c r="F520" s="4">
        <f>COUNTA($B$2:B520)/betwKennzahlen!$B$7</f>
        <v>0.82643312101910826</v>
      </c>
    </row>
    <row r="521" spans="1:6" hidden="1" x14ac:dyDescent="0.2">
      <c r="A521" t="s">
        <v>517</v>
      </c>
      <c r="B521" s="3">
        <v>0</v>
      </c>
      <c r="C521" t="str">
        <f>IF(ISNA(VLOOKUP(A521,'von Hand markiert'!A:A,1,FALSE)),"","x")</f>
        <v/>
      </c>
      <c r="D521" s="4">
        <f>B521/betwKennzahlen!$B$6</f>
        <v>0</v>
      </c>
      <c r="E521" s="4">
        <f>SUM(B521:$B$629)/betwKennzahlen!$B$6</f>
        <v>0</v>
      </c>
      <c r="F521" s="4">
        <f>COUNTA($B$2:B521)/betwKennzahlen!$B$7</f>
        <v>0.82802547770700641</v>
      </c>
    </row>
    <row r="522" spans="1:6" hidden="1" x14ac:dyDescent="0.2">
      <c r="A522" t="s">
        <v>518</v>
      </c>
      <c r="B522" s="3">
        <v>0</v>
      </c>
      <c r="C522" t="str">
        <f>IF(ISNA(VLOOKUP(A522,'von Hand markiert'!A:A,1,FALSE)),"","x")</f>
        <v/>
      </c>
      <c r="D522" s="4">
        <f>B522/betwKennzahlen!$B$6</f>
        <v>0</v>
      </c>
      <c r="E522" s="4">
        <f>SUM(B522:$B$629)/betwKennzahlen!$B$6</f>
        <v>0</v>
      </c>
      <c r="F522" s="4">
        <f>COUNTA($B$2:B522)/betwKennzahlen!$B$7</f>
        <v>0.82961783439490444</v>
      </c>
    </row>
    <row r="523" spans="1:6" hidden="1" x14ac:dyDescent="0.2">
      <c r="A523" t="s">
        <v>519</v>
      </c>
      <c r="B523" s="3">
        <v>0</v>
      </c>
      <c r="C523" t="str">
        <f>IF(ISNA(VLOOKUP(A523,'von Hand markiert'!A:A,1,FALSE)),"","x")</f>
        <v/>
      </c>
      <c r="D523" s="4">
        <f>B523/betwKennzahlen!$B$6</f>
        <v>0</v>
      </c>
      <c r="E523" s="4">
        <f>SUM(B523:$B$629)/betwKennzahlen!$B$6</f>
        <v>0</v>
      </c>
      <c r="F523" s="4">
        <f>COUNTA($B$2:B523)/betwKennzahlen!$B$7</f>
        <v>0.83121019108280259</v>
      </c>
    </row>
    <row r="524" spans="1:6" hidden="1" x14ac:dyDescent="0.2">
      <c r="A524" t="s">
        <v>520</v>
      </c>
      <c r="B524" s="3">
        <v>0</v>
      </c>
      <c r="C524" t="str">
        <f>IF(ISNA(VLOOKUP(A524,'von Hand markiert'!A:A,1,FALSE)),"","x")</f>
        <v/>
      </c>
      <c r="D524" s="4">
        <f>B524/betwKennzahlen!$B$6</f>
        <v>0</v>
      </c>
      <c r="E524" s="4">
        <f>SUM(B524:$B$629)/betwKennzahlen!$B$6</f>
        <v>0</v>
      </c>
      <c r="F524" s="4">
        <f>COUNTA($B$2:B524)/betwKennzahlen!$B$7</f>
        <v>0.83280254777070062</v>
      </c>
    </row>
    <row r="525" spans="1:6" hidden="1" x14ac:dyDescent="0.2">
      <c r="A525" t="s">
        <v>521</v>
      </c>
      <c r="B525" s="3">
        <v>0</v>
      </c>
      <c r="C525" t="str">
        <f>IF(ISNA(VLOOKUP(A525,'von Hand markiert'!A:A,1,FALSE)),"","x")</f>
        <v/>
      </c>
      <c r="D525" s="4">
        <f>B525/betwKennzahlen!$B$6</f>
        <v>0</v>
      </c>
      <c r="E525" s="4">
        <f>SUM(B525:$B$629)/betwKennzahlen!$B$6</f>
        <v>0</v>
      </c>
      <c r="F525" s="4">
        <f>COUNTA($B$2:B525)/betwKennzahlen!$B$7</f>
        <v>0.83439490445859876</v>
      </c>
    </row>
    <row r="526" spans="1:6" hidden="1" x14ac:dyDescent="0.2">
      <c r="A526" t="s">
        <v>522</v>
      </c>
      <c r="B526" s="3">
        <v>0</v>
      </c>
      <c r="C526" t="str">
        <f>IF(ISNA(VLOOKUP(A526,'von Hand markiert'!A:A,1,FALSE)),"","x")</f>
        <v/>
      </c>
      <c r="D526" s="4">
        <f>B526/betwKennzahlen!$B$6</f>
        <v>0</v>
      </c>
      <c r="E526" s="4">
        <f>SUM(B526:$B$629)/betwKennzahlen!$B$6</f>
        <v>0</v>
      </c>
      <c r="F526" s="4">
        <f>COUNTA($B$2:B526)/betwKennzahlen!$B$7</f>
        <v>0.8359872611464968</v>
      </c>
    </row>
    <row r="527" spans="1:6" hidden="1" x14ac:dyDescent="0.2">
      <c r="A527" t="s">
        <v>523</v>
      </c>
      <c r="B527" s="3">
        <v>0</v>
      </c>
      <c r="C527" t="str">
        <f>IF(ISNA(VLOOKUP(A527,'von Hand markiert'!A:A,1,FALSE)),"","x")</f>
        <v/>
      </c>
      <c r="D527" s="4">
        <f>B527/betwKennzahlen!$B$6</f>
        <v>0</v>
      </c>
      <c r="E527" s="4">
        <f>SUM(B527:$B$629)/betwKennzahlen!$B$6</f>
        <v>0</v>
      </c>
      <c r="F527" s="4">
        <f>COUNTA($B$2:B527)/betwKennzahlen!$B$7</f>
        <v>0.83757961783439494</v>
      </c>
    </row>
    <row r="528" spans="1:6" hidden="1" x14ac:dyDescent="0.2">
      <c r="A528" t="s">
        <v>524</v>
      </c>
      <c r="B528" s="3">
        <v>0</v>
      </c>
      <c r="C528" t="str">
        <f>IF(ISNA(VLOOKUP(A528,'von Hand markiert'!A:A,1,FALSE)),"","x")</f>
        <v/>
      </c>
      <c r="D528" s="4">
        <f>B528/betwKennzahlen!$B$6</f>
        <v>0</v>
      </c>
      <c r="E528" s="4">
        <f>SUM(B528:$B$629)/betwKennzahlen!$B$6</f>
        <v>0</v>
      </c>
      <c r="F528" s="4">
        <f>COUNTA($B$2:B528)/betwKennzahlen!$B$7</f>
        <v>0.83917197452229297</v>
      </c>
    </row>
    <row r="529" spans="1:6" hidden="1" x14ac:dyDescent="0.2">
      <c r="A529" t="s">
        <v>525</v>
      </c>
      <c r="B529" s="3">
        <v>0</v>
      </c>
      <c r="C529" t="str">
        <f>IF(ISNA(VLOOKUP(A529,'von Hand markiert'!A:A,1,FALSE)),"","x")</f>
        <v/>
      </c>
      <c r="D529" s="4">
        <f>B529/betwKennzahlen!$B$6</f>
        <v>0</v>
      </c>
      <c r="E529" s="4">
        <f>SUM(B529:$B$629)/betwKennzahlen!$B$6</f>
        <v>0</v>
      </c>
      <c r="F529" s="4">
        <f>COUNTA($B$2:B529)/betwKennzahlen!$B$7</f>
        <v>0.84076433121019112</v>
      </c>
    </row>
    <row r="530" spans="1:6" hidden="1" x14ac:dyDescent="0.2">
      <c r="A530" t="s">
        <v>526</v>
      </c>
      <c r="B530" s="3">
        <v>0</v>
      </c>
      <c r="C530" t="str">
        <f>IF(ISNA(VLOOKUP(A530,'von Hand markiert'!A:A,1,FALSE)),"","x")</f>
        <v/>
      </c>
      <c r="D530" s="4">
        <f>B530/betwKennzahlen!$B$6</f>
        <v>0</v>
      </c>
      <c r="E530" s="4">
        <f>SUM(B530:$B$629)/betwKennzahlen!$B$6</f>
        <v>0</v>
      </c>
      <c r="F530" s="4">
        <f>COUNTA($B$2:B530)/betwKennzahlen!$B$7</f>
        <v>0.84235668789808915</v>
      </c>
    </row>
    <row r="531" spans="1:6" hidden="1" x14ac:dyDescent="0.2">
      <c r="A531" t="s">
        <v>527</v>
      </c>
      <c r="B531" s="3">
        <v>0</v>
      </c>
      <c r="C531" t="str">
        <f>IF(ISNA(VLOOKUP(A531,'von Hand markiert'!A:A,1,FALSE)),"","x")</f>
        <v/>
      </c>
      <c r="D531" s="4">
        <f>B531/betwKennzahlen!$B$6</f>
        <v>0</v>
      </c>
      <c r="E531" s="4">
        <f>SUM(B531:$B$629)/betwKennzahlen!$B$6</f>
        <v>0</v>
      </c>
      <c r="F531" s="4">
        <f>COUNTA($B$2:B531)/betwKennzahlen!$B$7</f>
        <v>0.8439490445859873</v>
      </c>
    </row>
    <row r="532" spans="1:6" hidden="1" x14ac:dyDescent="0.2">
      <c r="A532" t="s">
        <v>528</v>
      </c>
      <c r="B532" s="3">
        <v>0</v>
      </c>
      <c r="C532" t="str">
        <f>IF(ISNA(VLOOKUP(A532,'von Hand markiert'!A:A,1,FALSE)),"","x")</f>
        <v/>
      </c>
      <c r="D532" s="4">
        <f>B532/betwKennzahlen!$B$6</f>
        <v>0</v>
      </c>
      <c r="E532" s="4">
        <f>SUM(B532:$B$629)/betwKennzahlen!$B$6</f>
        <v>0</v>
      </c>
      <c r="F532" s="4">
        <f>COUNTA($B$2:B532)/betwKennzahlen!$B$7</f>
        <v>0.84554140127388533</v>
      </c>
    </row>
    <row r="533" spans="1:6" hidden="1" x14ac:dyDescent="0.2">
      <c r="A533" t="s">
        <v>529</v>
      </c>
      <c r="B533" s="3">
        <v>0</v>
      </c>
      <c r="C533" t="str">
        <f>IF(ISNA(VLOOKUP(A533,'von Hand markiert'!A:A,1,FALSE)),"","x")</f>
        <v/>
      </c>
      <c r="D533" s="4">
        <f>B533/betwKennzahlen!$B$6</f>
        <v>0</v>
      </c>
      <c r="E533" s="4">
        <f>SUM(B533:$B$629)/betwKennzahlen!$B$6</f>
        <v>0</v>
      </c>
      <c r="F533" s="4">
        <f>COUNTA($B$2:B533)/betwKennzahlen!$B$7</f>
        <v>0.84713375796178347</v>
      </c>
    </row>
    <row r="534" spans="1:6" hidden="1" x14ac:dyDescent="0.2">
      <c r="A534" t="s">
        <v>530</v>
      </c>
      <c r="B534" s="3">
        <v>0</v>
      </c>
      <c r="C534" t="str">
        <f>IF(ISNA(VLOOKUP(A534,'von Hand markiert'!A:A,1,FALSE)),"","x")</f>
        <v/>
      </c>
      <c r="D534" s="4">
        <f>B534/betwKennzahlen!$B$6</f>
        <v>0</v>
      </c>
      <c r="E534" s="4">
        <f>SUM(B534:$B$629)/betwKennzahlen!$B$6</f>
        <v>0</v>
      </c>
      <c r="F534" s="4">
        <f>COUNTA($B$2:B534)/betwKennzahlen!$B$7</f>
        <v>0.84872611464968151</v>
      </c>
    </row>
    <row r="535" spans="1:6" hidden="1" x14ac:dyDescent="0.2">
      <c r="A535" t="s">
        <v>531</v>
      </c>
      <c r="B535" s="3">
        <v>0</v>
      </c>
      <c r="C535" t="str">
        <f>IF(ISNA(VLOOKUP(A535,'von Hand markiert'!A:A,1,FALSE)),"","x")</f>
        <v/>
      </c>
      <c r="D535" s="4">
        <f>B535/betwKennzahlen!$B$6</f>
        <v>0</v>
      </c>
      <c r="E535" s="4">
        <f>SUM(B535:$B$629)/betwKennzahlen!$B$6</f>
        <v>0</v>
      </c>
      <c r="F535" s="4">
        <f>COUNTA($B$2:B535)/betwKennzahlen!$B$7</f>
        <v>0.85031847133757965</v>
      </c>
    </row>
    <row r="536" spans="1:6" hidden="1" x14ac:dyDescent="0.2">
      <c r="A536" t="s">
        <v>532</v>
      </c>
      <c r="B536" s="3">
        <v>0</v>
      </c>
      <c r="C536" t="str">
        <f>IF(ISNA(VLOOKUP(A536,'von Hand markiert'!A:A,1,FALSE)),"","x")</f>
        <v/>
      </c>
      <c r="D536" s="4">
        <f>B536/betwKennzahlen!$B$6</f>
        <v>0</v>
      </c>
      <c r="E536" s="4">
        <f>SUM(B536:$B$629)/betwKennzahlen!$B$6</f>
        <v>0</v>
      </c>
      <c r="F536" s="4">
        <f>COUNTA($B$2:B536)/betwKennzahlen!$B$7</f>
        <v>0.85191082802547768</v>
      </c>
    </row>
    <row r="537" spans="1:6" hidden="1" x14ac:dyDescent="0.2">
      <c r="A537" t="s">
        <v>533</v>
      </c>
      <c r="B537" s="3">
        <v>0</v>
      </c>
      <c r="C537" t="str">
        <f>IF(ISNA(VLOOKUP(A537,'von Hand markiert'!A:A,1,FALSE)),"","x")</f>
        <v/>
      </c>
      <c r="D537" s="4">
        <f>B537/betwKennzahlen!$B$6</f>
        <v>0</v>
      </c>
      <c r="E537" s="4">
        <f>SUM(B537:$B$629)/betwKennzahlen!$B$6</f>
        <v>0</v>
      </c>
      <c r="F537" s="4">
        <f>COUNTA($B$2:B537)/betwKennzahlen!$B$7</f>
        <v>0.85350318471337583</v>
      </c>
    </row>
    <row r="538" spans="1:6" hidden="1" x14ac:dyDescent="0.2">
      <c r="A538" t="s">
        <v>534</v>
      </c>
      <c r="B538" s="3">
        <v>0</v>
      </c>
      <c r="C538" t="str">
        <f>IF(ISNA(VLOOKUP(A538,'von Hand markiert'!A:A,1,FALSE)),"","x")</f>
        <v/>
      </c>
      <c r="D538" s="4">
        <f>B538/betwKennzahlen!$B$6</f>
        <v>0</v>
      </c>
      <c r="E538" s="4">
        <f>SUM(B538:$B$629)/betwKennzahlen!$B$6</f>
        <v>0</v>
      </c>
      <c r="F538" s="4">
        <f>COUNTA($B$2:B538)/betwKennzahlen!$B$7</f>
        <v>0.85509554140127386</v>
      </c>
    </row>
    <row r="539" spans="1:6" hidden="1" x14ac:dyDescent="0.2">
      <c r="A539" t="s">
        <v>535</v>
      </c>
      <c r="B539" s="3">
        <v>0</v>
      </c>
      <c r="C539" t="str">
        <f>IF(ISNA(VLOOKUP(A539,'von Hand markiert'!A:A,1,FALSE)),"","x")</f>
        <v/>
      </c>
      <c r="D539" s="4">
        <f>B539/betwKennzahlen!$B$6</f>
        <v>0</v>
      </c>
      <c r="E539" s="4">
        <f>SUM(B539:$B$629)/betwKennzahlen!$B$6</f>
        <v>0</v>
      </c>
      <c r="F539" s="4">
        <f>COUNTA($B$2:B539)/betwKennzahlen!$B$7</f>
        <v>0.85668789808917201</v>
      </c>
    </row>
    <row r="540" spans="1:6" hidden="1" x14ac:dyDescent="0.2">
      <c r="A540" t="s">
        <v>536</v>
      </c>
      <c r="B540" s="3">
        <v>0</v>
      </c>
      <c r="C540" t="str">
        <f>IF(ISNA(VLOOKUP(A540,'von Hand markiert'!A:A,1,FALSE)),"","x")</f>
        <v/>
      </c>
      <c r="D540" s="4">
        <f>B540/betwKennzahlen!$B$6</f>
        <v>0</v>
      </c>
      <c r="E540" s="4">
        <f>SUM(B540:$B$629)/betwKennzahlen!$B$6</f>
        <v>0</v>
      </c>
      <c r="F540" s="4">
        <f>COUNTA($B$2:B540)/betwKennzahlen!$B$7</f>
        <v>0.85828025477707004</v>
      </c>
    </row>
    <row r="541" spans="1:6" hidden="1" x14ac:dyDescent="0.2">
      <c r="A541" t="s">
        <v>537</v>
      </c>
      <c r="B541" s="3">
        <v>0</v>
      </c>
      <c r="C541" t="str">
        <f>IF(ISNA(VLOOKUP(A541,'von Hand markiert'!A:A,1,FALSE)),"","x")</f>
        <v/>
      </c>
      <c r="D541" s="4">
        <f>B541/betwKennzahlen!$B$6</f>
        <v>0</v>
      </c>
      <c r="E541" s="4">
        <f>SUM(B541:$B$629)/betwKennzahlen!$B$6</f>
        <v>0</v>
      </c>
      <c r="F541" s="4">
        <f>COUNTA($B$2:B541)/betwKennzahlen!$B$7</f>
        <v>0.85987261146496818</v>
      </c>
    </row>
    <row r="542" spans="1:6" hidden="1" x14ac:dyDescent="0.2">
      <c r="A542" t="s">
        <v>538</v>
      </c>
      <c r="B542" s="3">
        <v>0</v>
      </c>
      <c r="C542" t="str">
        <f>IF(ISNA(VLOOKUP(A542,'von Hand markiert'!A:A,1,FALSE)),"","x")</f>
        <v/>
      </c>
      <c r="D542" s="4">
        <f>B542/betwKennzahlen!$B$6</f>
        <v>0</v>
      </c>
      <c r="E542" s="4">
        <f>SUM(B542:$B$629)/betwKennzahlen!$B$6</f>
        <v>0</v>
      </c>
      <c r="F542" s="4">
        <f>COUNTA($B$2:B542)/betwKennzahlen!$B$7</f>
        <v>0.86146496815286622</v>
      </c>
    </row>
    <row r="543" spans="1:6" hidden="1" x14ac:dyDescent="0.2">
      <c r="A543" t="s">
        <v>539</v>
      </c>
      <c r="B543" s="3">
        <v>0</v>
      </c>
      <c r="C543" t="str">
        <f>IF(ISNA(VLOOKUP(A543,'von Hand markiert'!A:A,1,FALSE)),"","x")</f>
        <v/>
      </c>
      <c r="D543" s="4">
        <f>B543/betwKennzahlen!$B$6</f>
        <v>0</v>
      </c>
      <c r="E543" s="4">
        <f>SUM(B543:$B$629)/betwKennzahlen!$B$6</f>
        <v>0</v>
      </c>
      <c r="F543" s="4">
        <f>COUNTA($B$2:B543)/betwKennzahlen!$B$7</f>
        <v>0.86305732484076436</v>
      </c>
    </row>
    <row r="544" spans="1:6" hidden="1" x14ac:dyDescent="0.2">
      <c r="A544" t="s">
        <v>540</v>
      </c>
      <c r="B544" s="3">
        <v>0</v>
      </c>
      <c r="C544" t="str">
        <f>IF(ISNA(VLOOKUP(A544,'von Hand markiert'!A:A,1,FALSE)),"","x")</f>
        <v/>
      </c>
      <c r="D544" s="4">
        <f>B544/betwKennzahlen!$B$6</f>
        <v>0</v>
      </c>
      <c r="E544" s="4">
        <f>SUM(B544:$B$629)/betwKennzahlen!$B$6</f>
        <v>0</v>
      </c>
      <c r="F544" s="4">
        <f>COUNTA($B$2:B544)/betwKennzahlen!$B$7</f>
        <v>0.86464968152866239</v>
      </c>
    </row>
    <row r="545" spans="1:6" hidden="1" x14ac:dyDescent="0.2">
      <c r="A545" t="s">
        <v>541</v>
      </c>
      <c r="B545" s="3">
        <v>0</v>
      </c>
      <c r="C545" t="str">
        <f>IF(ISNA(VLOOKUP(A545,'von Hand markiert'!A:A,1,FALSE)),"","x")</f>
        <v/>
      </c>
      <c r="D545" s="4">
        <f>B545/betwKennzahlen!$B$6</f>
        <v>0</v>
      </c>
      <c r="E545" s="4">
        <f>SUM(B545:$B$629)/betwKennzahlen!$B$6</f>
        <v>0</v>
      </c>
      <c r="F545" s="4">
        <f>COUNTA($B$2:B545)/betwKennzahlen!$B$7</f>
        <v>0.86624203821656054</v>
      </c>
    </row>
    <row r="546" spans="1:6" hidden="1" x14ac:dyDescent="0.2">
      <c r="A546" t="s">
        <v>542</v>
      </c>
      <c r="B546" s="3">
        <v>0</v>
      </c>
      <c r="C546" t="str">
        <f>IF(ISNA(VLOOKUP(A546,'von Hand markiert'!A:A,1,FALSE)),"","x")</f>
        <v/>
      </c>
      <c r="D546" s="4">
        <f>B546/betwKennzahlen!$B$6</f>
        <v>0</v>
      </c>
      <c r="E546" s="4">
        <f>SUM(B546:$B$629)/betwKennzahlen!$B$6</f>
        <v>0</v>
      </c>
      <c r="F546" s="4">
        <f>COUNTA($B$2:B546)/betwKennzahlen!$B$7</f>
        <v>0.86783439490445857</v>
      </c>
    </row>
    <row r="547" spans="1:6" hidden="1" x14ac:dyDescent="0.2">
      <c r="A547" t="s">
        <v>543</v>
      </c>
      <c r="B547" s="3">
        <v>0</v>
      </c>
      <c r="C547" t="str">
        <f>IF(ISNA(VLOOKUP(A547,'von Hand markiert'!A:A,1,FALSE)),"","x")</f>
        <v/>
      </c>
      <c r="D547" s="4">
        <f>B547/betwKennzahlen!$B$6</f>
        <v>0</v>
      </c>
      <c r="E547" s="4">
        <f>SUM(B547:$B$629)/betwKennzahlen!$B$6</f>
        <v>0</v>
      </c>
      <c r="F547" s="4">
        <f>COUNTA($B$2:B547)/betwKennzahlen!$B$7</f>
        <v>0.86942675159235672</v>
      </c>
    </row>
    <row r="548" spans="1:6" hidden="1" x14ac:dyDescent="0.2">
      <c r="A548" t="s">
        <v>544</v>
      </c>
      <c r="B548" s="3">
        <v>0</v>
      </c>
      <c r="C548" t="str">
        <f>IF(ISNA(VLOOKUP(A548,'von Hand markiert'!A:A,1,FALSE)),"","x")</f>
        <v/>
      </c>
      <c r="D548" s="4">
        <f>B548/betwKennzahlen!$B$6</f>
        <v>0</v>
      </c>
      <c r="E548" s="4">
        <f>SUM(B548:$B$629)/betwKennzahlen!$B$6</f>
        <v>0</v>
      </c>
      <c r="F548" s="4">
        <f>COUNTA($B$2:B548)/betwKennzahlen!$B$7</f>
        <v>0.87101910828025475</v>
      </c>
    </row>
    <row r="549" spans="1:6" hidden="1" x14ac:dyDescent="0.2">
      <c r="A549" t="s">
        <v>545</v>
      </c>
      <c r="B549" s="3">
        <v>0</v>
      </c>
      <c r="C549" t="str">
        <f>IF(ISNA(VLOOKUP(A549,'von Hand markiert'!A:A,1,FALSE)),"","x")</f>
        <v/>
      </c>
      <c r="D549" s="4">
        <f>B549/betwKennzahlen!$B$6</f>
        <v>0</v>
      </c>
      <c r="E549" s="4">
        <f>SUM(B549:$B$629)/betwKennzahlen!$B$6</f>
        <v>0</v>
      </c>
      <c r="F549" s="4">
        <f>COUNTA($B$2:B549)/betwKennzahlen!$B$7</f>
        <v>0.87261146496815289</v>
      </c>
    </row>
    <row r="550" spans="1:6" hidden="1" x14ac:dyDescent="0.2">
      <c r="A550" t="s">
        <v>546</v>
      </c>
      <c r="B550" s="3">
        <v>0</v>
      </c>
      <c r="C550" t="str">
        <f>IF(ISNA(VLOOKUP(A550,'von Hand markiert'!A:A,1,FALSE)),"","x")</f>
        <v/>
      </c>
      <c r="D550" s="4">
        <f>B550/betwKennzahlen!$B$6</f>
        <v>0</v>
      </c>
      <c r="E550" s="4">
        <f>SUM(B550:$B$629)/betwKennzahlen!$B$6</f>
        <v>0</v>
      </c>
      <c r="F550" s="4">
        <f>COUNTA($B$2:B550)/betwKennzahlen!$B$7</f>
        <v>0.87420382165605093</v>
      </c>
    </row>
    <row r="551" spans="1:6" hidden="1" x14ac:dyDescent="0.2">
      <c r="A551" t="s">
        <v>547</v>
      </c>
      <c r="B551" s="3">
        <v>0</v>
      </c>
      <c r="C551" t="str">
        <f>IF(ISNA(VLOOKUP(A551,'von Hand markiert'!A:A,1,FALSE)),"","x")</f>
        <v/>
      </c>
      <c r="D551" s="4">
        <f>B551/betwKennzahlen!$B$6</f>
        <v>0</v>
      </c>
      <c r="E551" s="4">
        <f>SUM(B551:$B$629)/betwKennzahlen!$B$6</f>
        <v>0</v>
      </c>
      <c r="F551" s="4">
        <f>COUNTA($B$2:B551)/betwKennzahlen!$B$7</f>
        <v>0.87579617834394907</v>
      </c>
    </row>
    <row r="552" spans="1:6" hidden="1" x14ac:dyDescent="0.2">
      <c r="A552" t="s">
        <v>548</v>
      </c>
      <c r="B552" s="3">
        <v>0</v>
      </c>
      <c r="C552" t="str">
        <f>IF(ISNA(VLOOKUP(A552,'von Hand markiert'!A:A,1,FALSE)),"","x")</f>
        <v/>
      </c>
      <c r="D552" s="4">
        <f>B552/betwKennzahlen!$B$6</f>
        <v>0</v>
      </c>
      <c r="E552" s="4">
        <f>SUM(B552:$B$629)/betwKennzahlen!$B$6</f>
        <v>0</v>
      </c>
      <c r="F552" s="4">
        <f>COUNTA($B$2:B552)/betwKennzahlen!$B$7</f>
        <v>0.87738853503184711</v>
      </c>
    </row>
    <row r="553" spans="1:6" hidden="1" x14ac:dyDescent="0.2">
      <c r="A553" t="s">
        <v>549</v>
      </c>
      <c r="B553" s="3">
        <v>0</v>
      </c>
      <c r="C553" t="str">
        <f>IF(ISNA(VLOOKUP(A553,'von Hand markiert'!A:A,1,FALSE)),"","x")</f>
        <v/>
      </c>
      <c r="D553" s="4">
        <f>B553/betwKennzahlen!$B$6</f>
        <v>0</v>
      </c>
      <c r="E553" s="4">
        <f>SUM(B553:$B$629)/betwKennzahlen!$B$6</f>
        <v>0</v>
      </c>
      <c r="F553" s="4">
        <f>COUNTA($B$2:B553)/betwKennzahlen!$B$7</f>
        <v>0.87898089171974525</v>
      </c>
    </row>
    <row r="554" spans="1:6" hidden="1" x14ac:dyDescent="0.2">
      <c r="A554" t="s">
        <v>550</v>
      </c>
      <c r="B554" s="3">
        <v>0</v>
      </c>
      <c r="C554" t="str">
        <f>IF(ISNA(VLOOKUP(A554,'von Hand markiert'!A:A,1,FALSE)),"","x")</f>
        <v/>
      </c>
      <c r="D554" s="4">
        <f>B554/betwKennzahlen!$B$6</f>
        <v>0</v>
      </c>
      <c r="E554" s="4">
        <f>SUM(B554:$B$629)/betwKennzahlen!$B$6</f>
        <v>0</v>
      </c>
      <c r="F554" s="4">
        <f>COUNTA($B$2:B554)/betwKennzahlen!$B$7</f>
        <v>0.88057324840764328</v>
      </c>
    </row>
    <row r="555" spans="1:6" hidden="1" x14ac:dyDescent="0.2">
      <c r="A555" t="s">
        <v>551</v>
      </c>
      <c r="B555" s="3">
        <v>0</v>
      </c>
      <c r="C555" t="str">
        <f>IF(ISNA(VLOOKUP(A555,'von Hand markiert'!A:A,1,FALSE)),"","x")</f>
        <v/>
      </c>
      <c r="D555" s="4">
        <f>B555/betwKennzahlen!$B$6</f>
        <v>0</v>
      </c>
      <c r="E555" s="4">
        <f>SUM(B555:$B$629)/betwKennzahlen!$B$6</f>
        <v>0</v>
      </c>
      <c r="F555" s="4">
        <f>COUNTA($B$2:B555)/betwKennzahlen!$B$7</f>
        <v>0.88216560509554143</v>
      </c>
    </row>
    <row r="556" spans="1:6" hidden="1" x14ac:dyDescent="0.2">
      <c r="A556" t="s">
        <v>552</v>
      </c>
      <c r="B556" s="3">
        <v>0</v>
      </c>
      <c r="C556" t="str">
        <f>IF(ISNA(VLOOKUP(A556,'von Hand markiert'!A:A,1,FALSE)),"","x")</f>
        <v/>
      </c>
      <c r="D556" s="4">
        <f>B556/betwKennzahlen!$B$6</f>
        <v>0</v>
      </c>
      <c r="E556" s="4">
        <f>SUM(B556:$B$629)/betwKennzahlen!$B$6</f>
        <v>0</v>
      </c>
      <c r="F556" s="4">
        <f>COUNTA($B$2:B556)/betwKennzahlen!$B$7</f>
        <v>0.88375796178343946</v>
      </c>
    </row>
    <row r="557" spans="1:6" hidden="1" x14ac:dyDescent="0.2">
      <c r="A557" t="s">
        <v>553</v>
      </c>
      <c r="B557" s="3">
        <v>0</v>
      </c>
      <c r="C557" t="str">
        <f>IF(ISNA(VLOOKUP(A557,'von Hand markiert'!A:A,1,FALSE)),"","x")</f>
        <v/>
      </c>
      <c r="D557" s="4">
        <f>B557/betwKennzahlen!$B$6</f>
        <v>0</v>
      </c>
      <c r="E557" s="4">
        <f>SUM(B557:$B$629)/betwKennzahlen!$B$6</f>
        <v>0</v>
      </c>
      <c r="F557" s="4">
        <f>COUNTA($B$2:B557)/betwKennzahlen!$B$7</f>
        <v>0.88535031847133761</v>
      </c>
    </row>
    <row r="558" spans="1:6" hidden="1" x14ac:dyDescent="0.2">
      <c r="A558" t="s">
        <v>554</v>
      </c>
      <c r="B558" s="3">
        <v>0</v>
      </c>
      <c r="C558" t="str">
        <f>IF(ISNA(VLOOKUP(A558,'von Hand markiert'!A:A,1,FALSE)),"","x")</f>
        <v/>
      </c>
      <c r="D558" s="4">
        <f>B558/betwKennzahlen!$B$6</f>
        <v>0</v>
      </c>
      <c r="E558" s="4">
        <f>SUM(B558:$B$629)/betwKennzahlen!$B$6</f>
        <v>0</v>
      </c>
      <c r="F558" s="4">
        <f>COUNTA($B$2:B558)/betwKennzahlen!$B$7</f>
        <v>0.88694267515923564</v>
      </c>
    </row>
    <row r="559" spans="1:6" hidden="1" x14ac:dyDescent="0.2">
      <c r="A559" t="s">
        <v>555</v>
      </c>
      <c r="B559" s="3">
        <v>0</v>
      </c>
      <c r="C559" t="str">
        <f>IF(ISNA(VLOOKUP(A559,'von Hand markiert'!A:A,1,FALSE)),"","x")</f>
        <v/>
      </c>
      <c r="D559" s="4">
        <f>B559/betwKennzahlen!$B$6</f>
        <v>0</v>
      </c>
      <c r="E559" s="4">
        <f>SUM(B559:$B$629)/betwKennzahlen!$B$6</f>
        <v>0</v>
      </c>
      <c r="F559" s="4">
        <f>COUNTA($B$2:B559)/betwKennzahlen!$B$7</f>
        <v>0.88853503184713378</v>
      </c>
    </row>
    <row r="560" spans="1:6" hidden="1" x14ac:dyDescent="0.2">
      <c r="A560" t="s">
        <v>556</v>
      </c>
      <c r="B560" s="3">
        <v>0</v>
      </c>
      <c r="C560" t="str">
        <f>IF(ISNA(VLOOKUP(A560,'von Hand markiert'!A:A,1,FALSE)),"","x")</f>
        <v/>
      </c>
      <c r="D560" s="4">
        <f>B560/betwKennzahlen!$B$6</f>
        <v>0</v>
      </c>
      <c r="E560" s="4">
        <f>SUM(B560:$B$629)/betwKennzahlen!$B$6</f>
        <v>0</v>
      </c>
      <c r="F560" s="4">
        <f>COUNTA($B$2:B560)/betwKennzahlen!$B$7</f>
        <v>0.89012738853503182</v>
      </c>
    </row>
    <row r="561" spans="1:6" hidden="1" x14ac:dyDescent="0.2">
      <c r="A561" t="s">
        <v>557</v>
      </c>
      <c r="B561" s="3">
        <v>0</v>
      </c>
      <c r="C561" t="str">
        <f>IF(ISNA(VLOOKUP(A561,'von Hand markiert'!A:A,1,FALSE)),"","x")</f>
        <v/>
      </c>
      <c r="D561" s="4">
        <f>B561/betwKennzahlen!$B$6</f>
        <v>0</v>
      </c>
      <c r="E561" s="4">
        <f>SUM(B561:$B$629)/betwKennzahlen!$B$6</f>
        <v>0</v>
      </c>
      <c r="F561" s="4">
        <f>COUNTA($B$2:B561)/betwKennzahlen!$B$7</f>
        <v>0.89171974522292996</v>
      </c>
    </row>
    <row r="562" spans="1:6" hidden="1" x14ac:dyDescent="0.2">
      <c r="A562" t="s">
        <v>558</v>
      </c>
      <c r="B562" s="3">
        <v>0</v>
      </c>
      <c r="C562" t="str">
        <f>IF(ISNA(VLOOKUP(A562,'von Hand markiert'!A:A,1,FALSE)),"","x")</f>
        <v/>
      </c>
      <c r="D562" s="4">
        <f>B562/betwKennzahlen!$B$6</f>
        <v>0</v>
      </c>
      <c r="E562" s="4">
        <f>SUM(B562:$B$629)/betwKennzahlen!$B$6</f>
        <v>0</v>
      </c>
      <c r="F562" s="4">
        <f>COUNTA($B$2:B562)/betwKennzahlen!$B$7</f>
        <v>0.89331210191082799</v>
      </c>
    </row>
    <row r="563" spans="1:6" hidden="1" x14ac:dyDescent="0.2">
      <c r="A563" t="s">
        <v>559</v>
      </c>
      <c r="B563" s="3">
        <v>0</v>
      </c>
      <c r="C563" t="str">
        <f>IF(ISNA(VLOOKUP(A563,'von Hand markiert'!A:A,1,FALSE)),"","x")</f>
        <v/>
      </c>
      <c r="D563" s="4">
        <f>B563/betwKennzahlen!$B$6</f>
        <v>0</v>
      </c>
      <c r="E563" s="4">
        <f>SUM(B563:$B$629)/betwKennzahlen!$B$6</f>
        <v>0</v>
      </c>
      <c r="F563" s="4">
        <f>COUNTA($B$2:B563)/betwKennzahlen!$B$7</f>
        <v>0.89490445859872614</v>
      </c>
    </row>
    <row r="564" spans="1:6" hidden="1" x14ac:dyDescent="0.2">
      <c r="A564" t="s">
        <v>560</v>
      </c>
      <c r="B564" s="3">
        <v>0</v>
      </c>
      <c r="C564" t="str">
        <f>IF(ISNA(VLOOKUP(A564,'von Hand markiert'!A:A,1,FALSE)),"","x")</f>
        <v/>
      </c>
      <c r="D564" s="4">
        <f>B564/betwKennzahlen!$B$6</f>
        <v>0</v>
      </c>
      <c r="E564" s="4">
        <f>SUM(B564:$B$629)/betwKennzahlen!$B$6</f>
        <v>0</v>
      </c>
      <c r="F564" s="4">
        <f>COUNTA($B$2:B564)/betwKennzahlen!$B$7</f>
        <v>0.89649681528662417</v>
      </c>
    </row>
    <row r="565" spans="1:6" hidden="1" x14ac:dyDescent="0.2">
      <c r="A565" t="s">
        <v>561</v>
      </c>
      <c r="B565" s="3">
        <v>0</v>
      </c>
      <c r="C565" t="str">
        <f>IF(ISNA(VLOOKUP(A565,'von Hand markiert'!A:A,1,FALSE)),"","x")</f>
        <v/>
      </c>
      <c r="D565" s="4">
        <f>B565/betwKennzahlen!$B$6</f>
        <v>0</v>
      </c>
      <c r="E565" s="4">
        <f>SUM(B565:$B$629)/betwKennzahlen!$B$6</f>
        <v>0</v>
      </c>
      <c r="F565" s="4">
        <f>COUNTA($B$2:B565)/betwKennzahlen!$B$7</f>
        <v>0.89808917197452232</v>
      </c>
    </row>
    <row r="566" spans="1:6" hidden="1" x14ac:dyDescent="0.2">
      <c r="A566" t="s">
        <v>562</v>
      </c>
      <c r="B566" s="3">
        <v>0</v>
      </c>
      <c r="C566" t="str">
        <f>IF(ISNA(VLOOKUP(A566,'von Hand markiert'!A:A,1,FALSE)),"","x")</f>
        <v/>
      </c>
      <c r="D566" s="4">
        <f>B566/betwKennzahlen!$B$6</f>
        <v>0</v>
      </c>
      <c r="E566" s="4">
        <f>SUM(B566:$B$629)/betwKennzahlen!$B$6</f>
        <v>0</v>
      </c>
      <c r="F566" s="4">
        <f>COUNTA($B$2:B566)/betwKennzahlen!$B$7</f>
        <v>0.89968152866242035</v>
      </c>
    </row>
    <row r="567" spans="1:6" hidden="1" x14ac:dyDescent="0.2">
      <c r="A567" t="s">
        <v>563</v>
      </c>
      <c r="B567" s="3">
        <v>0</v>
      </c>
      <c r="C567" t="str">
        <f>IF(ISNA(VLOOKUP(A567,'von Hand markiert'!A:A,1,FALSE)),"","x")</f>
        <v/>
      </c>
      <c r="D567" s="4">
        <f>B567/betwKennzahlen!$B$6</f>
        <v>0</v>
      </c>
      <c r="E567" s="4">
        <f>SUM(B567:$B$629)/betwKennzahlen!$B$6</f>
        <v>0</v>
      </c>
      <c r="F567" s="4">
        <f>COUNTA($B$2:B567)/betwKennzahlen!$B$7</f>
        <v>0.90127388535031849</v>
      </c>
    </row>
    <row r="568" spans="1:6" hidden="1" x14ac:dyDescent="0.2">
      <c r="A568" t="s">
        <v>564</v>
      </c>
      <c r="B568" s="3">
        <v>0</v>
      </c>
      <c r="C568" t="str">
        <f>IF(ISNA(VLOOKUP(A568,'von Hand markiert'!A:A,1,FALSE)),"","x")</f>
        <v/>
      </c>
      <c r="D568" s="4">
        <f>B568/betwKennzahlen!$B$6</f>
        <v>0</v>
      </c>
      <c r="E568" s="4">
        <f>SUM(B568:$B$629)/betwKennzahlen!$B$6</f>
        <v>0</v>
      </c>
      <c r="F568" s="4">
        <f>COUNTA($B$2:B568)/betwKennzahlen!$B$7</f>
        <v>0.90286624203821653</v>
      </c>
    </row>
    <row r="569" spans="1:6" hidden="1" x14ac:dyDescent="0.2">
      <c r="A569" t="s">
        <v>565</v>
      </c>
      <c r="B569" s="3">
        <v>0</v>
      </c>
      <c r="C569" t="str">
        <f>IF(ISNA(VLOOKUP(A569,'von Hand markiert'!A:A,1,FALSE)),"","x")</f>
        <v/>
      </c>
      <c r="D569" s="4">
        <f>B569/betwKennzahlen!$B$6</f>
        <v>0</v>
      </c>
      <c r="E569" s="4">
        <f>SUM(B569:$B$629)/betwKennzahlen!$B$6</f>
        <v>0</v>
      </c>
      <c r="F569" s="4">
        <f>COUNTA($B$2:B569)/betwKennzahlen!$B$7</f>
        <v>0.90445859872611467</v>
      </c>
    </row>
    <row r="570" spans="1:6" hidden="1" x14ac:dyDescent="0.2">
      <c r="A570" t="s">
        <v>566</v>
      </c>
      <c r="B570" s="3">
        <v>0</v>
      </c>
      <c r="C570" t="str">
        <f>IF(ISNA(VLOOKUP(A570,'von Hand markiert'!A:A,1,FALSE)),"","x")</f>
        <v/>
      </c>
      <c r="D570" s="4">
        <f>B570/betwKennzahlen!$B$6</f>
        <v>0</v>
      </c>
      <c r="E570" s="4">
        <f>SUM(B570:$B$629)/betwKennzahlen!$B$6</f>
        <v>0</v>
      </c>
      <c r="F570" s="4">
        <f>COUNTA($B$2:B570)/betwKennzahlen!$B$7</f>
        <v>0.9060509554140127</v>
      </c>
    </row>
    <row r="571" spans="1:6" hidden="1" x14ac:dyDescent="0.2">
      <c r="A571" t="s">
        <v>567</v>
      </c>
      <c r="B571" s="3">
        <v>0</v>
      </c>
      <c r="C571" t="str">
        <f>IF(ISNA(VLOOKUP(A571,'von Hand markiert'!A:A,1,FALSE)),"","x")</f>
        <v/>
      </c>
      <c r="D571" s="4">
        <f>B571/betwKennzahlen!$B$6</f>
        <v>0</v>
      </c>
      <c r="E571" s="4">
        <f>SUM(B571:$B$629)/betwKennzahlen!$B$6</f>
        <v>0</v>
      </c>
      <c r="F571" s="4">
        <f>COUNTA($B$2:B571)/betwKennzahlen!$B$7</f>
        <v>0.90764331210191085</v>
      </c>
    </row>
    <row r="572" spans="1:6" hidden="1" x14ac:dyDescent="0.2">
      <c r="A572" t="s">
        <v>568</v>
      </c>
      <c r="B572" s="3">
        <v>0</v>
      </c>
      <c r="C572" t="str">
        <f>IF(ISNA(VLOOKUP(A572,'von Hand markiert'!A:A,1,FALSE)),"","x")</f>
        <v/>
      </c>
      <c r="D572" s="4">
        <f>B572/betwKennzahlen!$B$6</f>
        <v>0</v>
      </c>
      <c r="E572" s="4">
        <f>SUM(B572:$B$629)/betwKennzahlen!$B$6</f>
        <v>0</v>
      </c>
      <c r="F572" s="4">
        <f>COUNTA($B$2:B572)/betwKennzahlen!$B$7</f>
        <v>0.90923566878980888</v>
      </c>
    </row>
    <row r="573" spans="1:6" hidden="1" x14ac:dyDescent="0.2">
      <c r="A573" t="s">
        <v>569</v>
      </c>
      <c r="B573" s="3">
        <v>0</v>
      </c>
      <c r="C573" t="str">
        <f>IF(ISNA(VLOOKUP(A573,'von Hand markiert'!A:A,1,FALSE)),"","x")</f>
        <v/>
      </c>
      <c r="D573" s="4">
        <f>B573/betwKennzahlen!$B$6</f>
        <v>0</v>
      </c>
      <c r="E573" s="4">
        <f>SUM(B573:$B$629)/betwKennzahlen!$B$6</f>
        <v>0</v>
      </c>
      <c r="F573" s="4">
        <f>COUNTA($B$2:B573)/betwKennzahlen!$B$7</f>
        <v>0.91082802547770703</v>
      </c>
    </row>
    <row r="574" spans="1:6" hidden="1" x14ac:dyDescent="0.2">
      <c r="A574" t="s">
        <v>570</v>
      </c>
      <c r="B574" s="3">
        <v>0</v>
      </c>
      <c r="C574" t="str">
        <f>IF(ISNA(VLOOKUP(A574,'von Hand markiert'!A:A,1,FALSE)),"","x")</f>
        <v/>
      </c>
      <c r="D574" s="4">
        <f>B574/betwKennzahlen!$B$6</f>
        <v>0</v>
      </c>
      <c r="E574" s="4">
        <f>SUM(B574:$B$629)/betwKennzahlen!$B$6</f>
        <v>0</v>
      </c>
      <c r="F574" s="4">
        <f>COUNTA($B$2:B574)/betwKennzahlen!$B$7</f>
        <v>0.91242038216560506</v>
      </c>
    </row>
    <row r="575" spans="1:6" hidden="1" x14ac:dyDescent="0.2">
      <c r="A575" t="s">
        <v>571</v>
      </c>
      <c r="B575" s="3">
        <v>0</v>
      </c>
      <c r="C575" t="str">
        <f>IF(ISNA(VLOOKUP(A575,'von Hand markiert'!A:A,1,FALSE)),"","x")</f>
        <v/>
      </c>
      <c r="D575" s="4">
        <f>B575/betwKennzahlen!$B$6</f>
        <v>0</v>
      </c>
      <c r="E575" s="4">
        <f>SUM(B575:$B$629)/betwKennzahlen!$B$6</f>
        <v>0</v>
      </c>
      <c r="F575" s="4">
        <f>COUNTA($B$2:B575)/betwKennzahlen!$B$7</f>
        <v>0.9140127388535032</v>
      </c>
    </row>
    <row r="576" spans="1:6" hidden="1" x14ac:dyDescent="0.2">
      <c r="A576" t="s">
        <v>572</v>
      </c>
      <c r="B576" s="3">
        <v>0</v>
      </c>
      <c r="C576" t="str">
        <f>IF(ISNA(VLOOKUP(A576,'von Hand markiert'!A:A,1,FALSE)),"","x")</f>
        <v/>
      </c>
      <c r="D576" s="4">
        <f>B576/betwKennzahlen!$B$6</f>
        <v>0</v>
      </c>
      <c r="E576" s="4">
        <f>SUM(B576:$B$629)/betwKennzahlen!$B$6</f>
        <v>0</v>
      </c>
      <c r="F576" s="4">
        <f>COUNTA($B$2:B576)/betwKennzahlen!$B$7</f>
        <v>0.91560509554140124</v>
      </c>
    </row>
    <row r="577" spans="1:6" hidden="1" x14ac:dyDescent="0.2">
      <c r="A577" t="s">
        <v>573</v>
      </c>
      <c r="B577" s="3">
        <v>0</v>
      </c>
      <c r="C577" t="str">
        <f>IF(ISNA(VLOOKUP(A577,'von Hand markiert'!A:A,1,FALSE)),"","x")</f>
        <v/>
      </c>
      <c r="D577" s="4">
        <f>B577/betwKennzahlen!$B$6</f>
        <v>0</v>
      </c>
      <c r="E577" s="4">
        <f>SUM(B577:$B$629)/betwKennzahlen!$B$6</f>
        <v>0</v>
      </c>
      <c r="F577" s="4">
        <f>COUNTA($B$2:B577)/betwKennzahlen!$B$7</f>
        <v>0.91719745222929938</v>
      </c>
    </row>
    <row r="578" spans="1:6" hidden="1" x14ac:dyDescent="0.2">
      <c r="A578" t="s">
        <v>574</v>
      </c>
      <c r="B578" s="3">
        <v>0</v>
      </c>
      <c r="C578" t="str">
        <f>IF(ISNA(VLOOKUP(A578,'von Hand markiert'!A:A,1,FALSE)),"","x")</f>
        <v/>
      </c>
      <c r="D578" s="4">
        <f>B578/betwKennzahlen!$B$6</f>
        <v>0</v>
      </c>
      <c r="E578" s="4">
        <f>SUM(B578:$B$629)/betwKennzahlen!$B$6</f>
        <v>0</v>
      </c>
      <c r="F578" s="4">
        <f>COUNTA($B$2:B578)/betwKennzahlen!$B$7</f>
        <v>0.91878980891719741</v>
      </c>
    </row>
    <row r="579" spans="1:6" hidden="1" x14ac:dyDescent="0.2">
      <c r="A579" t="s">
        <v>575</v>
      </c>
      <c r="B579" s="3">
        <v>0</v>
      </c>
      <c r="C579" t="str">
        <f>IF(ISNA(VLOOKUP(A579,'von Hand markiert'!A:A,1,FALSE)),"","x")</f>
        <v/>
      </c>
      <c r="D579" s="4">
        <f>B579/betwKennzahlen!$B$6</f>
        <v>0</v>
      </c>
      <c r="E579" s="4">
        <f>SUM(B579:$B$629)/betwKennzahlen!$B$6</f>
        <v>0</v>
      </c>
      <c r="F579" s="4">
        <f>COUNTA($B$2:B579)/betwKennzahlen!$B$7</f>
        <v>0.92038216560509556</v>
      </c>
    </row>
    <row r="580" spans="1:6" hidden="1" x14ac:dyDescent="0.2">
      <c r="A580">
        <v>2019</v>
      </c>
      <c r="B580" s="3">
        <v>0</v>
      </c>
      <c r="C580" t="str">
        <f>IF(ISNA(VLOOKUP(A580,'von Hand markiert'!A:A,1,FALSE)),"","x")</f>
        <v/>
      </c>
      <c r="D580" s="4">
        <f>B580/betwKennzahlen!$B$6</f>
        <v>0</v>
      </c>
      <c r="E580" s="4">
        <f>SUM(B580:$B$629)/betwKennzahlen!$B$6</f>
        <v>0</v>
      </c>
      <c r="F580" s="4">
        <f>COUNTA($B$2:B580)/betwKennzahlen!$B$7</f>
        <v>0.92197452229299359</v>
      </c>
    </row>
    <row r="581" spans="1:6" hidden="1" x14ac:dyDescent="0.2">
      <c r="A581" t="s">
        <v>576</v>
      </c>
      <c r="B581" s="3">
        <v>0</v>
      </c>
      <c r="C581" t="str">
        <f>IF(ISNA(VLOOKUP(A581,'von Hand markiert'!A:A,1,FALSE)),"","x")</f>
        <v/>
      </c>
      <c r="D581" s="4">
        <f>B581/betwKennzahlen!$B$6</f>
        <v>0</v>
      </c>
      <c r="E581" s="4">
        <f>SUM(B581:$B$629)/betwKennzahlen!$B$6</f>
        <v>0</v>
      </c>
      <c r="F581" s="4">
        <f>COUNTA($B$2:B581)/betwKennzahlen!$B$7</f>
        <v>0.92356687898089174</v>
      </c>
    </row>
    <row r="582" spans="1:6" hidden="1" x14ac:dyDescent="0.2">
      <c r="A582" t="s">
        <v>577</v>
      </c>
      <c r="B582" s="3">
        <v>0</v>
      </c>
      <c r="C582" t="str">
        <f>IF(ISNA(VLOOKUP(A582,'von Hand markiert'!A:A,1,FALSE)),"","x")</f>
        <v/>
      </c>
      <c r="D582" s="4">
        <f>B582/betwKennzahlen!$B$6</f>
        <v>0</v>
      </c>
      <c r="E582" s="4">
        <f>SUM(B582:$B$629)/betwKennzahlen!$B$6</f>
        <v>0</v>
      </c>
      <c r="F582" s="4">
        <f>COUNTA($B$2:B582)/betwKennzahlen!$B$7</f>
        <v>0.92515923566878977</v>
      </c>
    </row>
    <row r="583" spans="1:6" hidden="1" x14ac:dyDescent="0.2">
      <c r="A583" t="s">
        <v>578</v>
      </c>
      <c r="B583" s="3">
        <v>0</v>
      </c>
      <c r="C583" t="str">
        <f>IF(ISNA(VLOOKUP(A583,'von Hand markiert'!A:A,1,FALSE)),"","x")</f>
        <v/>
      </c>
      <c r="D583" s="4">
        <f>B583/betwKennzahlen!$B$6</f>
        <v>0</v>
      </c>
      <c r="E583" s="4">
        <f>SUM(B583:$B$629)/betwKennzahlen!$B$6</f>
        <v>0</v>
      </c>
      <c r="F583" s="4">
        <f>COUNTA($B$2:B583)/betwKennzahlen!$B$7</f>
        <v>0.92675159235668791</v>
      </c>
    </row>
    <row r="584" spans="1:6" hidden="1" x14ac:dyDescent="0.2">
      <c r="A584" t="s">
        <v>579</v>
      </c>
      <c r="B584" s="3">
        <v>0</v>
      </c>
      <c r="C584" t="str">
        <f>IF(ISNA(VLOOKUP(A584,'von Hand markiert'!A:A,1,FALSE)),"","x")</f>
        <v/>
      </c>
      <c r="D584" s="4">
        <f>B584/betwKennzahlen!$B$6</f>
        <v>0</v>
      </c>
      <c r="E584" s="4">
        <f>SUM(B584:$B$629)/betwKennzahlen!$B$6</f>
        <v>0</v>
      </c>
      <c r="F584" s="4">
        <f>COUNTA($B$2:B584)/betwKennzahlen!$B$7</f>
        <v>0.92834394904458595</v>
      </c>
    </row>
    <row r="585" spans="1:6" hidden="1" x14ac:dyDescent="0.2">
      <c r="A585" t="s">
        <v>580</v>
      </c>
      <c r="B585" s="3">
        <v>0</v>
      </c>
      <c r="C585" t="str">
        <f>IF(ISNA(VLOOKUP(A585,'von Hand markiert'!A:A,1,FALSE)),"","x")</f>
        <v/>
      </c>
      <c r="D585" s="4">
        <f>B585/betwKennzahlen!$B$6</f>
        <v>0</v>
      </c>
      <c r="E585" s="4">
        <f>SUM(B585:$B$629)/betwKennzahlen!$B$6</f>
        <v>0</v>
      </c>
      <c r="F585" s="4">
        <f>COUNTA($B$2:B585)/betwKennzahlen!$B$7</f>
        <v>0.92993630573248409</v>
      </c>
    </row>
    <row r="586" spans="1:6" hidden="1" x14ac:dyDescent="0.2">
      <c r="A586" t="s">
        <v>581</v>
      </c>
      <c r="B586" s="3">
        <v>0</v>
      </c>
      <c r="C586" t="str">
        <f>IF(ISNA(VLOOKUP(A586,'von Hand markiert'!A:A,1,FALSE)),"","x")</f>
        <v/>
      </c>
      <c r="D586" s="4">
        <f>B586/betwKennzahlen!$B$6</f>
        <v>0</v>
      </c>
      <c r="E586" s="4">
        <f>SUM(B586:$B$629)/betwKennzahlen!$B$6</f>
        <v>0</v>
      </c>
      <c r="F586" s="4">
        <f>COUNTA($B$2:B586)/betwKennzahlen!$B$7</f>
        <v>0.93152866242038213</v>
      </c>
    </row>
    <row r="587" spans="1:6" hidden="1" x14ac:dyDescent="0.2">
      <c r="A587" t="s">
        <v>582</v>
      </c>
      <c r="B587" s="3">
        <v>0</v>
      </c>
      <c r="C587" t="str">
        <f>IF(ISNA(VLOOKUP(A587,'von Hand markiert'!A:A,1,FALSE)),"","x")</f>
        <v/>
      </c>
      <c r="D587" s="4">
        <f>B587/betwKennzahlen!$B$6</f>
        <v>0</v>
      </c>
      <c r="E587" s="4">
        <f>SUM(B587:$B$629)/betwKennzahlen!$B$6</f>
        <v>0</v>
      </c>
      <c r="F587" s="4">
        <f>COUNTA($B$2:B587)/betwKennzahlen!$B$7</f>
        <v>0.93312101910828027</v>
      </c>
    </row>
    <row r="588" spans="1:6" hidden="1" x14ac:dyDescent="0.2">
      <c r="A588" t="s">
        <v>583</v>
      </c>
      <c r="B588" s="3">
        <v>0</v>
      </c>
      <c r="C588" t="str">
        <f>IF(ISNA(VLOOKUP(A588,'von Hand markiert'!A:A,1,FALSE)),"","x")</f>
        <v/>
      </c>
      <c r="D588" s="4">
        <f>B588/betwKennzahlen!$B$6</f>
        <v>0</v>
      </c>
      <c r="E588" s="4">
        <f>SUM(B588:$B$629)/betwKennzahlen!$B$6</f>
        <v>0</v>
      </c>
      <c r="F588" s="4">
        <f>COUNTA($B$2:B588)/betwKennzahlen!$B$7</f>
        <v>0.9347133757961783</v>
      </c>
    </row>
    <row r="589" spans="1:6" hidden="1" x14ac:dyDescent="0.2">
      <c r="A589" t="s">
        <v>584</v>
      </c>
      <c r="B589" s="3">
        <v>0</v>
      </c>
      <c r="C589" t="str">
        <f>IF(ISNA(VLOOKUP(A589,'von Hand markiert'!A:A,1,FALSE)),"","x")</f>
        <v/>
      </c>
      <c r="D589" s="4">
        <f>B589/betwKennzahlen!$B$6</f>
        <v>0</v>
      </c>
      <c r="E589" s="4">
        <f>SUM(B589:$B$629)/betwKennzahlen!$B$6</f>
        <v>0</v>
      </c>
      <c r="F589" s="4">
        <f>COUNTA($B$2:B589)/betwKennzahlen!$B$7</f>
        <v>0.93630573248407645</v>
      </c>
    </row>
    <row r="590" spans="1:6" hidden="1" x14ac:dyDescent="0.2">
      <c r="A590" t="s">
        <v>585</v>
      </c>
      <c r="B590" s="3">
        <v>0</v>
      </c>
      <c r="C590" t="str">
        <f>IF(ISNA(VLOOKUP(A590,'von Hand markiert'!A:A,1,FALSE)),"","x")</f>
        <v/>
      </c>
      <c r="D590" s="4">
        <f>B590/betwKennzahlen!$B$6</f>
        <v>0</v>
      </c>
      <c r="E590" s="4">
        <f>SUM(B590:$B$629)/betwKennzahlen!$B$6</f>
        <v>0</v>
      </c>
      <c r="F590" s="4">
        <f>COUNTA($B$2:B590)/betwKennzahlen!$B$7</f>
        <v>0.93789808917197448</v>
      </c>
    </row>
    <row r="591" spans="1:6" hidden="1" x14ac:dyDescent="0.2">
      <c r="A591" t="s">
        <v>586</v>
      </c>
      <c r="B591" s="3">
        <v>0</v>
      </c>
      <c r="C591" t="str">
        <f>IF(ISNA(VLOOKUP(A591,'von Hand markiert'!A:A,1,FALSE)),"","x")</f>
        <v/>
      </c>
      <c r="D591" s="4">
        <f>B591/betwKennzahlen!$B$6</f>
        <v>0</v>
      </c>
      <c r="E591" s="4">
        <f>SUM(B591:$B$629)/betwKennzahlen!$B$6</f>
        <v>0</v>
      </c>
      <c r="F591" s="4">
        <f>COUNTA($B$2:B591)/betwKennzahlen!$B$7</f>
        <v>0.93949044585987262</v>
      </c>
    </row>
    <row r="592" spans="1:6" hidden="1" x14ac:dyDescent="0.2">
      <c r="A592" t="s">
        <v>587</v>
      </c>
      <c r="B592" s="3">
        <v>0</v>
      </c>
      <c r="C592" t="str">
        <f>IF(ISNA(VLOOKUP(A592,'von Hand markiert'!A:A,1,FALSE)),"","x")</f>
        <v/>
      </c>
      <c r="D592" s="4">
        <f>B592/betwKennzahlen!$B$6</f>
        <v>0</v>
      </c>
      <c r="E592" s="4">
        <f>SUM(B592:$B$629)/betwKennzahlen!$B$6</f>
        <v>0</v>
      </c>
      <c r="F592" s="4">
        <f>COUNTA($B$2:B592)/betwKennzahlen!$B$7</f>
        <v>0.94108280254777066</v>
      </c>
    </row>
    <row r="593" spans="1:6" hidden="1" x14ac:dyDescent="0.2">
      <c r="A593" t="s">
        <v>588</v>
      </c>
      <c r="B593" s="3">
        <v>0</v>
      </c>
      <c r="C593" t="str">
        <f>IF(ISNA(VLOOKUP(A593,'von Hand markiert'!A:A,1,FALSE)),"","x")</f>
        <v/>
      </c>
      <c r="D593" s="4">
        <f>B593/betwKennzahlen!$B$6</f>
        <v>0</v>
      </c>
      <c r="E593" s="4">
        <f>SUM(B593:$B$629)/betwKennzahlen!$B$6</f>
        <v>0</v>
      </c>
      <c r="F593" s="4">
        <f>COUNTA($B$2:B593)/betwKennzahlen!$B$7</f>
        <v>0.9426751592356688</v>
      </c>
    </row>
    <row r="594" spans="1:6" hidden="1" x14ac:dyDescent="0.2">
      <c r="A594" t="s">
        <v>589</v>
      </c>
      <c r="B594" s="3">
        <v>0</v>
      </c>
      <c r="C594" t="str">
        <f>IF(ISNA(VLOOKUP(A594,'von Hand markiert'!A:A,1,FALSE)),"","x")</f>
        <v/>
      </c>
      <c r="D594" s="4">
        <f>B594/betwKennzahlen!$B$6</f>
        <v>0</v>
      </c>
      <c r="E594" s="4">
        <f>SUM(B594:$B$629)/betwKennzahlen!$B$6</f>
        <v>0</v>
      </c>
      <c r="F594" s="4">
        <f>COUNTA($B$2:B594)/betwKennzahlen!$B$7</f>
        <v>0.94426751592356684</v>
      </c>
    </row>
    <row r="595" spans="1:6" hidden="1" x14ac:dyDescent="0.2">
      <c r="A595" t="s">
        <v>590</v>
      </c>
      <c r="B595" s="3">
        <v>0</v>
      </c>
      <c r="C595" t="str">
        <f>IF(ISNA(VLOOKUP(A595,'von Hand markiert'!A:A,1,FALSE)),"","x")</f>
        <v/>
      </c>
      <c r="D595" s="4">
        <f>B595/betwKennzahlen!$B$6</f>
        <v>0</v>
      </c>
      <c r="E595" s="4">
        <f>SUM(B595:$B$629)/betwKennzahlen!$B$6</f>
        <v>0</v>
      </c>
      <c r="F595" s="4">
        <f>COUNTA($B$2:B595)/betwKennzahlen!$B$7</f>
        <v>0.94585987261146498</v>
      </c>
    </row>
    <row r="596" spans="1:6" hidden="1" x14ac:dyDescent="0.2">
      <c r="A596" t="s">
        <v>591</v>
      </c>
      <c r="B596" s="3">
        <v>0</v>
      </c>
      <c r="C596" t="str">
        <f>IF(ISNA(VLOOKUP(A596,'von Hand markiert'!A:A,1,FALSE)),"","x")</f>
        <v/>
      </c>
      <c r="D596" s="4">
        <f>B596/betwKennzahlen!$B$6</f>
        <v>0</v>
      </c>
      <c r="E596" s="4">
        <f>SUM(B596:$B$629)/betwKennzahlen!$B$6</f>
        <v>0</v>
      </c>
      <c r="F596" s="4">
        <f>COUNTA($B$2:B596)/betwKennzahlen!$B$7</f>
        <v>0.94745222929936301</v>
      </c>
    </row>
    <row r="597" spans="1:6" hidden="1" x14ac:dyDescent="0.2">
      <c r="A597" t="s">
        <v>592</v>
      </c>
      <c r="B597" s="3">
        <v>0</v>
      </c>
      <c r="C597" t="str">
        <f>IF(ISNA(VLOOKUP(A597,'von Hand markiert'!A:A,1,FALSE)),"","x")</f>
        <v/>
      </c>
      <c r="D597" s="4">
        <f>B597/betwKennzahlen!$B$6</f>
        <v>0</v>
      </c>
      <c r="E597" s="4">
        <f>SUM(B597:$B$629)/betwKennzahlen!$B$6</f>
        <v>0</v>
      </c>
      <c r="F597" s="4">
        <f>COUNTA($B$2:B597)/betwKennzahlen!$B$7</f>
        <v>0.94904458598726116</v>
      </c>
    </row>
    <row r="598" spans="1:6" hidden="1" x14ac:dyDescent="0.2">
      <c r="A598" t="s">
        <v>593</v>
      </c>
      <c r="B598" s="3">
        <v>0</v>
      </c>
      <c r="C598" t="str">
        <f>IF(ISNA(VLOOKUP(A598,'von Hand markiert'!A:A,1,FALSE)),"","x")</f>
        <v/>
      </c>
      <c r="D598" s="4">
        <f>B598/betwKennzahlen!$B$6</f>
        <v>0</v>
      </c>
      <c r="E598" s="4">
        <f>SUM(B598:$B$629)/betwKennzahlen!$B$6</f>
        <v>0</v>
      </c>
      <c r="F598" s="4">
        <f>COUNTA($B$2:B598)/betwKennzahlen!$B$7</f>
        <v>0.95063694267515919</v>
      </c>
    </row>
    <row r="599" spans="1:6" hidden="1" x14ac:dyDescent="0.2">
      <c r="A599" t="s">
        <v>594</v>
      </c>
      <c r="B599" s="3">
        <v>0</v>
      </c>
      <c r="C599" t="str">
        <f>IF(ISNA(VLOOKUP(A599,'von Hand markiert'!A:A,1,FALSE)),"","x")</f>
        <v/>
      </c>
      <c r="D599" s="4">
        <f>B599/betwKennzahlen!$B$6</f>
        <v>0</v>
      </c>
      <c r="E599" s="4">
        <f>SUM(B599:$B$629)/betwKennzahlen!$B$6</f>
        <v>0</v>
      </c>
      <c r="F599" s="4">
        <f>COUNTA($B$2:B599)/betwKennzahlen!$B$7</f>
        <v>0.95222929936305734</v>
      </c>
    </row>
    <row r="600" spans="1:6" hidden="1" x14ac:dyDescent="0.2">
      <c r="A600" t="s">
        <v>595</v>
      </c>
      <c r="B600" s="3">
        <v>0</v>
      </c>
      <c r="C600" t="str">
        <f>IF(ISNA(VLOOKUP(A600,'von Hand markiert'!A:A,1,FALSE)),"","x")</f>
        <v/>
      </c>
      <c r="D600" s="4">
        <f>B600/betwKennzahlen!$B$6</f>
        <v>0</v>
      </c>
      <c r="E600" s="4">
        <f>SUM(B600:$B$629)/betwKennzahlen!$B$6</f>
        <v>0</v>
      </c>
      <c r="F600" s="4">
        <f>COUNTA($B$2:B600)/betwKennzahlen!$B$7</f>
        <v>0.95382165605095537</v>
      </c>
    </row>
    <row r="601" spans="1:6" hidden="1" x14ac:dyDescent="0.2">
      <c r="A601" t="s">
        <v>596</v>
      </c>
      <c r="B601" s="3">
        <v>0</v>
      </c>
      <c r="C601" t="str">
        <f>IF(ISNA(VLOOKUP(A601,'von Hand markiert'!A:A,1,FALSE)),"","x")</f>
        <v/>
      </c>
      <c r="D601" s="4">
        <f>B601/betwKennzahlen!$B$6</f>
        <v>0</v>
      </c>
      <c r="E601" s="4">
        <f>SUM(B601:$B$629)/betwKennzahlen!$B$6</f>
        <v>0</v>
      </c>
      <c r="F601" s="4">
        <f>COUNTA($B$2:B601)/betwKennzahlen!$B$7</f>
        <v>0.95541401273885351</v>
      </c>
    </row>
    <row r="602" spans="1:6" hidden="1" x14ac:dyDescent="0.2">
      <c r="A602" t="s">
        <v>597</v>
      </c>
      <c r="B602" s="3">
        <v>0</v>
      </c>
      <c r="C602" t="str">
        <f>IF(ISNA(VLOOKUP(A602,'von Hand markiert'!A:A,1,FALSE)),"","x")</f>
        <v/>
      </c>
      <c r="D602" s="4">
        <f>B602/betwKennzahlen!$B$6</f>
        <v>0</v>
      </c>
      <c r="E602" s="4">
        <f>SUM(B602:$B$629)/betwKennzahlen!$B$6</f>
        <v>0</v>
      </c>
      <c r="F602" s="4">
        <f>COUNTA($B$2:B602)/betwKennzahlen!$B$7</f>
        <v>0.95700636942675155</v>
      </c>
    </row>
    <row r="603" spans="1:6" hidden="1" x14ac:dyDescent="0.2">
      <c r="A603" t="s">
        <v>598</v>
      </c>
      <c r="B603" s="3">
        <v>0</v>
      </c>
      <c r="C603" t="str">
        <f>IF(ISNA(VLOOKUP(A603,'von Hand markiert'!A:A,1,FALSE)),"","x")</f>
        <v/>
      </c>
      <c r="D603" s="4">
        <f>B603/betwKennzahlen!$B$6</f>
        <v>0</v>
      </c>
      <c r="E603" s="4">
        <f>SUM(B603:$B$629)/betwKennzahlen!$B$6</f>
        <v>0</v>
      </c>
      <c r="F603" s="4">
        <f>COUNTA($B$2:B603)/betwKennzahlen!$B$7</f>
        <v>0.95859872611464969</v>
      </c>
    </row>
    <row r="604" spans="1:6" hidden="1" x14ac:dyDescent="0.2">
      <c r="A604" t="s">
        <v>599</v>
      </c>
      <c r="B604" s="3">
        <v>0</v>
      </c>
      <c r="C604" t="str">
        <f>IF(ISNA(VLOOKUP(A604,'von Hand markiert'!A:A,1,FALSE)),"","x")</f>
        <v/>
      </c>
      <c r="D604" s="4">
        <f>B604/betwKennzahlen!$B$6</f>
        <v>0</v>
      </c>
      <c r="E604" s="4">
        <f>SUM(B604:$B$629)/betwKennzahlen!$B$6</f>
        <v>0</v>
      </c>
      <c r="F604" s="4">
        <f>COUNTA($B$2:B604)/betwKennzahlen!$B$7</f>
        <v>0.96019108280254772</v>
      </c>
    </row>
    <row r="605" spans="1:6" hidden="1" x14ac:dyDescent="0.2">
      <c r="A605" t="s">
        <v>600</v>
      </c>
      <c r="B605" s="3">
        <v>0</v>
      </c>
      <c r="C605" t="str">
        <f>IF(ISNA(VLOOKUP(A605,'von Hand markiert'!A:A,1,FALSE)),"","x")</f>
        <v/>
      </c>
      <c r="D605" s="4">
        <f>B605/betwKennzahlen!$B$6</f>
        <v>0</v>
      </c>
      <c r="E605" s="4">
        <f>SUM(B605:$B$629)/betwKennzahlen!$B$6</f>
        <v>0</v>
      </c>
      <c r="F605" s="4">
        <f>COUNTA($B$2:B605)/betwKennzahlen!$B$7</f>
        <v>0.96178343949044587</v>
      </c>
    </row>
    <row r="606" spans="1:6" hidden="1" x14ac:dyDescent="0.2">
      <c r="A606" t="s">
        <v>601</v>
      </c>
      <c r="B606" s="3">
        <v>0</v>
      </c>
      <c r="C606" t="str">
        <f>IF(ISNA(VLOOKUP(A606,'von Hand markiert'!A:A,1,FALSE)),"","x")</f>
        <v/>
      </c>
      <c r="D606" s="4">
        <f>B606/betwKennzahlen!$B$6</f>
        <v>0</v>
      </c>
      <c r="E606" s="4">
        <f>SUM(B606:$B$629)/betwKennzahlen!$B$6</f>
        <v>0</v>
      </c>
      <c r="F606" s="4">
        <f>COUNTA($B$2:B606)/betwKennzahlen!$B$7</f>
        <v>0.9633757961783439</v>
      </c>
    </row>
    <row r="607" spans="1:6" hidden="1" x14ac:dyDescent="0.2">
      <c r="A607" t="s">
        <v>602</v>
      </c>
      <c r="B607" s="3">
        <v>0</v>
      </c>
      <c r="C607" t="str">
        <f>IF(ISNA(VLOOKUP(A607,'von Hand markiert'!A:A,1,FALSE)),"","x")</f>
        <v/>
      </c>
      <c r="D607" s="4">
        <f>B607/betwKennzahlen!$B$6</f>
        <v>0</v>
      </c>
      <c r="E607" s="4">
        <f>SUM(B607:$B$629)/betwKennzahlen!$B$6</f>
        <v>0</v>
      </c>
      <c r="F607" s="4">
        <f>COUNTA($B$2:B607)/betwKennzahlen!$B$7</f>
        <v>0.96496815286624205</v>
      </c>
    </row>
    <row r="608" spans="1:6" hidden="1" x14ac:dyDescent="0.2">
      <c r="A608" t="s">
        <v>603</v>
      </c>
      <c r="B608" s="3">
        <v>0</v>
      </c>
      <c r="C608" t="str">
        <f>IF(ISNA(VLOOKUP(A608,'von Hand markiert'!A:A,1,FALSE)),"","x")</f>
        <v/>
      </c>
      <c r="D608" s="4">
        <f>B608/betwKennzahlen!$B$6</f>
        <v>0</v>
      </c>
      <c r="E608" s="4">
        <f>SUM(B608:$B$629)/betwKennzahlen!$B$6</f>
        <v>0</v>
      </c>
      <c r="F608" s="4">
        <f>COUNTA($B$2:B608)/betwKennzahlen!$B$7</f>
        <v>0.96656050955414008</v>
      </c>
    </row>
    <row r="609" spans="1:6" hidden="1" x14ac:dyDescent="0.2">
      <c r="A609" t="s">
        <v>604</v>
      </c>
      <c r="B609" s="3">
        <v>0</v>
      </c>
      <c r="C609" t="str">
        <f>IF(ISNA(VLOOKUP(A609,'von Hand markiert'!A:A,1,FALSE)),"","x")</f>
        <v/>
      </c>
      <c r="D609" s="4">
        <f>B609/betwKennzahlen!$B$6</f>
        <v>0</v>
      </c>
      <c r="E609" s="4">
        <f>SUM(B609:$B$629)/betwKennzahlen!$B$6</f>
        <v>0</v>
      </c>
      <c r="F609" s="4">
        <f>COUNTA($B$2:B609)/betwKennzahlen!$B$7</f>
        <v>0.96815286624203822</v>
      </c>
    </row>
    <row r="610" spans="1:6" hidden="1" x14ac:dyDescent="0.2">
      <c r="A610" t="s">
        <v>605</v>
      </c>
      <c r="B610" s="3">
        <v>0</v>
      </c>
      <c r="C610" t="str">
        <f>IF(ISNA(VLOOKUP(A610,'von Hand markiert'!A:A,1,FALSE)),"","x")</f>
        <v/>
      </c>
      <c r="D610" s="4">
        <f>B610/betwKennzahlen!$B$6</f>
        <v>0</v>
      </c>
      <c r="E610" s="4">
        <f>SUM(B610:$B$629)/betwKennzahlen!$B$6</f>
        <v>0</v>
      </c>
      <c r="F610" s="4">
        <f>COUNTA($B$2:B610)/betwKennzahlen!$B$7</f>
        <v>0.96974522292993626</v>
      </c>
    </row>
    <row r="611" spans="1:6" hidden="1" x14ac:dyDescent="0.2">
      <c r="A611" t="s">
        <v>606</v>
      </c>
      <c r="B611" s="3">
        <v>0</v>
      </c>
      <c r="C611" t="str">
        <f>IF(ISNA(VLOOKUP(A611,'von Hand markiert'!A:A,1,FALSE)),"","x")</f>
        <v/>
      </c>
      <c r="D611" s="4">
        <f>B611/betwKennzahlen!$B$6</f>
        <v>0</v>
      </c>
      <c r="E611" s="4">
        <f>SUM(B611:$B$629)/betwKennzahlen!$B$6</f>
        <v>0</v>
      </c>
      <c r="F611" s="4">
        <f>COUNTA($B$2:B611)/betwKennzahlen!$B$7</f>
        <v>0.9713375796178344</v>
      </c>
    </row>
    <row r="612" spans="1:6" hidden="1" x14ac:dyDescent="0.2">
      <c r="A612" t="s">
        <v>607</v>
      </c>
      <c r="B612" s="3">
        <v>0</v>
      </c>
      <c r="C612" t="str">
        <f>IF(ISNA(VLOOKUP(A612,'von Hand markiert'!A:A,1,FALSE)),"","x")</f>
        <v/>
      </c>
      <c r="D612" s="4">
        <f>B612/betwKennzahlen!$B$6</f>
        <v>0</v>
      </c>
      <c r="E612" s="4">
        <f>SUM(B612:$B$629)/betwKennzahlen!$B$6</f>
        <v>0</v>
      </c>
      <c r="F612" s="4">
        <f>COUNTA($B$2:B612)/betwKennzahlen!$B$7</f>
        <v>0.97292993630573243</v>
      </c>
    </row>
    <row r="613" spans="1:6" hidden="1" x14ac:dyDescent="0.2">
      <c r="A613" t="s">
        <v>608</v>
      </c>
      <c r="B613" s="3">
        <v>0</v>
      </c>
      <c r="C613" t="str">
        <f>IF(ISNA(VLOOKUP(A613,'von Hand markiert'!A:A,1,FALSE)),"","x")</f>
        <v/>
      </c>
      <c r="D613" s="4">
        <f>B613/betwKennzahlen!$B$6</f>
        <v>0</v>
      </c>
      <c r="E613" s="4">
        <f>SUM(B613:$B$629)/betwKennzahlen!$B$6</f>
        <v>0</v>
      </c>
      <c r="F613" s="4">
        <f>COUNTA($B$2:B613)/betwKennzahlen!$B$7</f>
        <v>0.97452229299363058</v>
      </c>
    </row>
    <row r="614" spans="1:6" hidden="1" x14ac:dyDescent="0.2">
      <c r="A614" t="s">
        <v>609</v>
      </c>
      <c r="B614" s="3">
        <v>0</v>
      </c>
      <c r="C614" t="str">
        <f>IF(ISNA(VLOOKUP(A614,'von Hand markiert'!A:A,1,FALSE)),"","x")</f>
        <v/>
      </c>
      <c r="D614" s="4">
        <f>B614/betwKennzahlen!$B$6</f>
        <v>0</v>
      </c>
      <c r="E614" s="4">
        <f>SUM(B614:$B$629)/betwKennzahlen!$B$6</f>
        <v>0</v>
      </c>
      <c r="F614" s="4">
        <f>COUNTA($B$2:B614)/betwKennzahlen!$B$7</f>
        <v>0.97611464968152861</v>
      </c>
    </row>
    <row r="615" spans="1:6" hidden="1" x14ac:dyDescent="0.2">
      <c r="A615" t="s">
        <v>610</v>
      </c>
      <c r="B615" s="3">
        <v>0</v>
      </c>
      <c r="C615" t="str">
        <f>IF(ISNA(VLOOKUP(A615,'von Hand markiert'!A:A,1,FALSE)),"","x")</f>
        <v/>
      </c>
      <c r="D615" s="4">
        <f>B615/betwKennzahlen!$B$6</f>
        <v>0</v>
      </c>
      <c r="E615" s="4">
        <f>SUM(B615:$B$629)/betwKennzahlen!$B$6</f>
        <v>0</v>
      </c>
      <c r="F615" s="4">
        <f>COUNTA($B$2:B615)/betwKennzahlen!$B$7</f>
        <v>0.97770700636942676</v>
      </c>
    </row>
    <row r="616" spans="1:6" hidden="1" x14ac:dyDescent="0.2">
      <c r="A616" t="s">
        <v>611</v>
      </c>
      <c r="B616" s="3">
        <v>0</v>
      </c>
      <c r="C616" t="str">
        <f>IF(ISNA(VLOOKUP(A616,'von Hand markiert'!A:A,1,FALSE)),"","x")</f>
        <v/>
      </c>
      <c r="D616" s="4">
        <f>B616/betwKennzahlen!$B$6</f>
        <v>0</v>
      </c>
      <c r="E616" s="4">
        <f>SUM(B616:$B$629)/betwKennzahlen!$B$6</f>
        <v>0</v>
      </c>
      <c r="F616" s="4">
        <f>COUNTA($B$2:B616)/betwKennzahlen!$B$7</f>
        <v>0.97929936305732479</v>
      </c>
    </row>
    <row r="617" spans="1:6" hidden="1" x14ac:dyDescent="0.2">
      <c r="A617" t="s">
        <v>612</v>
      </c>
      <c r="B617" s="3">
        <v>0</v>
      </c>
      <c r="C617" t="str">
        <f>IF(ISNA(VLOOKUP(A617,'von Hand markiert'!A:A,1,FALSE)),"","x")</f>
        <v/>
      </c>
      <c r="D617" s="4">
        <f>B617/betwKennzahlen!$B$6</f>
        <v>0</v>
      </c>
      <c r="E617" s="4">
        <f>SUM(B617:$B$629)/betwKennzahlen!$B$6</f>
        <v>0</v>
      </c>
      <c r="F617" s="4">
        <f>COUNTA($B$2:B617)/betwKennzahlen!$B$7</f>
        <v>0.98089171974522293</v>
      </c>
    </row>
    <row r="618" spans="1:6" hidden="1" x14ac:dyDescent="0.2">
      <c r="A618" t="s">
        <v>613</v>
      </c>
      <c r="B618" s="3">
        <v>0</v>
      </c>
      <c r="C618" t="str">
        <f>IF(ISNA(VLOOKUP(A618,'von Hand markiert'!A:A,1,FALSE)),"","x")</f>
        <v/>
      </c>
      <c r="D618" s="4">
        <f>B618/betwKennzahlen!$B$6</f>
        <v>0</v>
      </c>
      <c r="E618" s="4">
        <f>SUM(B618:$B$629)/betwKennzahlen!$B$6</f>
        <v>0</v>
      </c>
      <c r="F618" s="4">
        <f>COUNTA($B$2:B618)/betwKennzahlen!$B$7</f>
        <v>0.98248407643312097</v>
      </c>
    </row>
    <row r="619" spans="1:6" hidden="1" x14ac:dyDescent="0.2">
      <c r="A619" t="s">
        <v>614</v>
      </c>
      <c r="B619" s="3">
        <v>0</v>
      </c>
      <c r="C619" t="str">
        <f>IF(ISNA(VLOOKUP(A619,'von Hand markiert'!A:A,1,FALSE)),"","x")</f>
        <v/>
      </c>
      <c r="D619" s="4">
        <f>B619/betwKennzahlen!$B$6</f>
        <v>0</v>
      </c>
      <c r="E619" s="4">
        <f>SUM(B619:$B$629)/betwKennzahlen!$B$6</f>
        <v>0</v>
      </c>
      <c r="F619" s="4">
        <f>COUNTA($B$2:B619)/betwKennzahlen!$B$7</f>
        <v>0.98407643312101911</v>
      </c>
    </row>
    <row r="620" spans="1:6" hidden="1" x14ac:dyDescent="0.2">
      <c r="A620" t="s">
        <v>615</v>
      </c>
      <c r="B620" s="3">
        <v>0</v>
      </c>
      <c r="C620" t="str">
        <f>IF(ISNA(VLOOKUP(A620,'von Hand markiert'!A:A,1,FALSE)),"","x")</f>
        <v/>
      </c>
      <c r="D620" s="4">
        <f>B620/betwKennzahlen!$B$6</f>
        <v>0</v>
      </c>
      <c r="E620" s="4">
        <f>SUM(B620:$B$629)/betwKennzahlen!$B$6</f>
        <v>0</v>
      </c>
      <c r="F620" s="4">
        <f>COUNTA($B$2:B620)/betwKennzahlen!$B$7</f>
        <v>0.98566878980891715</v>
      </c>
    </row>
    <row r="621" spans="1:6" hidden="1" x14ac:dyDescent="0.2">
      <c r="A621" t="s">
        <v>616</v>
      </c>
      <c r="B621" s="3">
        <v>0</v>
      </c>
      <c r="C621" t="str">
        <f>IF(ISNA(VLOOKUP(A621,'von Hand markiert'!A:A,1,FALSE)),"","x")</f>
        <v/>
      </c>
      <c r="D621" s="4">
        <f>B621/betwKennzahlen!$B$6</f>
        <v>0</v>
      </c>
      <c r="E621" s="4">
        <f>SUM(B621:$B$629)/betwKennzahlen!$B$6</f>
        <v>0</v>
      </c>
      <c r="F621" s="4">
        <f>COUNTA($B$2:B621)/betwKennzahlen!$B$7</f>
        <v>0.98726114649681529</v>
      </c>
    </row>
    <row r="622" spans="1:6" hidden="1" x14ac:dyDescent="0.2">
      <c r="A622" t="s">
        <v>617</v>
      </c>
      <c r="B622" s="3">
        <v>0</v>
      </c>
      <c r="C622" t="str">
        <f>IF(ISNA(VLOOKUP(A622,'von Hand markiert'!A:A,1,FALSE)),"","x")</f>
        <v/>
      </c>
      <c r="D622" s="4">
        <f>B622/betwKennzahlen!$B$6</f>
        <v>0</v>
      </c>
      <c r="E622" s="4">
        <f>SUM(B622:$B$629)/betwKennzahlen!$B$6</f>
        <v>0</v>
      </c>
      <c r="F622" s="4">
        <f>COUNTA($B$2:B622)/betwKennzahlen!$B$7</f>
        <v>0.98885350318471332</v>
      </c>
    </row>
    <row r="623" spans="1:6" hidden="1" x14ac:dyDescent="0.2">
      <c r="A623" t="s">
        <v>618</v>
      </c>
      <c r="B623" s="3">
        <v>0</v>
      </c>
      <c r="C623" t="str">
        <f>IF(ISNA(VLOOKUP(A623,'von Hand markiert'!A:A,1,FALSE)),"","x")</f>
        <v/>
      </c>
      <c r="D623" s="4">
        <f>B623/betwKennzahlen!$B$6</f>
        <v>0</v>
      </c>
      <c r="E623" s="4">
        <f>SUM(B623:$B$629)/betwKennzahlen!$B$6</f>
        <v>0</v>
      </c>
      <c r="F623" s="4">
        <f>COUNTA($B$2:B623)/betwKennzahlen!$B$7</f>
        <v>0.99044585987261147</v>
      </c>
    </row>
    <row r="624" spans="1:6" hidden="1" x14ac:dyDescent="0.2">
      <c r="A624" t="s">
        <v>619</v>
      </c>
      <c r="B624" s="3">
        <v>0</v>
      </c>
      <c r="C624" t="str">
        <f>IF(ISNA(VLOOKUP(A624,'von Hand markiert'!A:A,1,FALSE)),"","x")</f>
        <v/>
      </c>
      <c r="D624" s="4">
        <f>B624/betwKennzahlen!$B$6</f>
        <v>0</v>
      </c>
      <c r="E624" s="4">
        <f>SUM(B624:$B$629)/betwKennzahlen!$B$6</f>
        <v>0</v>
      </c>
      <c r="F624" s="4">
        <f>COUNTA($B$2:B624)/betwKennzahlen!$B$7</f>
        <v>0.9920382165605095</v>
      </c>
    </row>
    <row r="625" spans="1:6" hidden="1" x14ac:dyDescent="0.2">
      <c r="A625" t="s">
        <v>620</v>
      </c>
      <c r="B625" s="3">
        <v>0</v>
      </c>
      <c r="C625" t="str">
        <f>IF(ISNA(VLOOKUP(A625,'von Hand markiert'!A:A,1,FALSE)),"","x")</f>
        <v/>
      </c>
      <c r="D625" s="4">
        <f>B625/betwKennzahlen!$B$6</f>
        <v>0</v>
      </c>
      <c r="E625" s="4">
        <f>SUM(B625:$B$629)/betwKennzahlen!$B$6</f>
        <v>0</v>
      </c>
      <c r="F625" s="4">
        <f>COUNTA($B$2:B625)/betwKennzahlen!$B$7</f>
        <v>0.99363057324840764</v>
      </c>
    </row>
    <row r="626" spans="1:6" hidden="1" x14ac:dyDescent="0.2">
      <c r="A626" t="s">
        <v>621</v>
      </c>
      <c r="B626" s="3">
        <v>0</v>
      </c>
      <c r="C626" t="str">
        <f>IF(ISNA(VLOOKUP(A626,'von Hand markiert'!A:A,1,FALSE)),"","x")</f>
        <v/>
      </c>
      <c r="D626" s="4">
        <f>B626/betwKennzahlen!$B$6</f>
        <v>0</v>
      </c>
      <c r="E626" s="4">
        <f>SUM(B626:$B$629)/betwKennzahlen!$B$6</f>
        <v>0</v>
      </c>
      <c r="F626" s="4">
        <f>COUNTA($B$2:B626)/betwKennzahlen!$B$7</f>
        <v>0.99522292993630568</v>
      </c>
    </row>
    <row r="627" spans="1:6" hidden="1" x14ac:dyDescent="0.2">
      <c r="A627" t="s">
        <v>622</v>
      </c>
      <c r="B627" s="3">
        <v>0</v>
      </c>
      <c r="C627" t="str">
        <f>IF(ISNA(VLOOKUP(A627,'von Hand markiert'!A:A,1,FALSE)),"","x")</f>
        <v/>
      </c>
      <c r="D627" s="4">
        <f>B627/betwKennzahlen!$B$6</f>
        <v>0</v>
      </c>
      <c r="E627" s="4">
        <f>SUM(B627:$B$629)/betwKennzahlen!$B$6</f>
        <v>0</v>
      </c>
      <c r="F627" s="4">
        <f>COUNTA($B$2:B627)/betwKennzahlen!$B$7</f>
        <v>0.99681528662420382</v>
      </c>
    </row>
    <row r="628" spans="1:6" hidden="1" x14ac:dyDescent="0.2">
      <c r="A628" t="s">
        <v>623</v>
      </c>
      <c r="B628" s="3">
        <v>0</v>
      </c>
      <c r="C628" t="str">
        <f>IF(ISNA(VLOOKUP(A628,'von Hand markiert'!A:A,1,FALSE)),"","x")</f>
        <v/>
      </c>
      <c r="D628" s="4">
        <f>B628/betwKennzahlen!$B$6</f>
        <v>0</v>
      </c>
      <c r="E628" s="4">
        <f>SUM(B628:$B$629)/betwKennzahlen!$B$6</f>
        <v>0</v>
      </c>
      <c r="F628" s="4">
        <f>COUNTA($B$2:B628)/betwKennzahlen!$B$7</f>
        <v>0.99840764331210186</v>
      </c>
    </row>
    <row r="629" spans="1:6" hidden="1" x14ac:dyDescent="0.2">
      <c r="A629" t="s">
        <v>624</v>
      </c>
      <c r="B629" s="3">
        <v>0</v>
      </c>
      <c r="C629" t="str">
        <f>IF(ISNA(VLOOKUP(A629,'von Hand markiert'!A:A,1,FALSE)),"","x")</f>
        <v/>
      </c>
      <c r="D629" s="4">
        <f>B629/betwKennzahlen!$B$6</f>
        <v>0</v>
      </c>
      <c r="E629" s="4">
        <f>D629/betwKennzahlen!B6</f>
        <v>0</v>
      </c>
      <c r="F629" s="4">
        <f>COUNTA($B$2:B629)/betwKennzahlen!$B$7</f>
        <v>1</v>
      </c>
    </row>
  </sheetData>
  <autoFilter ref="A1:C629" xr:uid="{00000000-0001-0000-0000-000000000000}">
    <filterColumn colId="2">
      <customFilters>
        <customFilter operator="notEqual" val=" "/>
      </customFilters>
    </filterColumn>
    <sortState xmlns:xlrd2="http://schemas.microsoft.com/office/spreadsheetml/2017/richdata2" ref="A2:C629">
      <sortCondition descending="1" ref="B1:B629"/>
    </sortState>
  </autoFilter>
  <pageMargins left="0.78740157499999996" right="0.78740157499999996" top="0.984251969" bottom="0.984251969" header="0.4921259845" footer="0.4921259845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02ED0-0193-384E-9DA6-D0F370157A5F}">
  <dimension ref="A1:E969"/>
  <sheetViews>
    <sheetView workbookViewId="0">
      <pane ySplit="1" topLeftCell="A85" activePane="bottomLeft" state="frozen"/>
      <selection pane="bottomLeft" activeCell="A94" sqref="A94:XFD94"/>
    </sheetView>
  </sheetViews>
  <sheetFormatPr baseColWidth="10" defaultRowHeight="16" x14ac:dyDescent="0.2"/>
  <cols>
    <col min="3" max="3" width="15.6640625" bestFit="1" customWidth="1"/>
    <col min="5" max="5" width="17.1640625" style="4" bestFit="1" customWidth="1"/>
  </cols>
  <sheetData>
    <row r="1" spans="1:5" ht="15" customHeight="1" x14ac:dyDescent="0.2">
      <c r="A1" s="1" t="s">
        <v>341</v>
      </c>
      <c r="B1" s="1" t="s">
        <v>625</v>
      </c>
      <c r="C1" t="s">
        <v>977</v>
      </c>
      <c r="D1" t="s">
        <v>637</v>
      </c>
      <c r="E1" s="4" t="s">
        <v>638</v>
      </c>
    </row>
    <row r="2" spans="1:5" x14ac:dyDescent="0.2">
      <c r="A2" s="1" t="s">
        <v>0</v>
      </c>
      <c r="B2" s="1">
        <v>185126.05600000001</v>
      </c>
      <c r="C2" t="str">
        <f>IF(ISNA(VLOOKUP(A2,'von Hand markiert'!A:A,1,FALSE)),"","x")</f>
        <v>x</v>
      </c>
      <c r="D2" s="4">
        <f>B2/betwKennzahlen!$B$6</f>
        <v>0.30546434605839834</v>
      </c>
      <c r="E2" s="4">
        <f>SUM(B2:$B$968)/$B$969</f>
        <v>1</v>
      </c>
    </row>
    <row r="3" spans="1:5" x14ac:dyDescent="0.2">
      <c r="A3" s="1" t="s">
        <v>1</v>
      </c>
      <c r="B3" s="1">
        <v>80789.299299999999</v>
      </c>
      <c r="C3" t="str">
        <f>IF(ISNA(VLOOKUP(A3,'von Hand markiert'!A:A,1,FALSE)),"","x")</f>
        <v>x</v>
      </c>
      <c r="D3" s="4">
        <f>B3/betwKennzahlen!$B$6</f>
        <v>0.13330511659142522</v>
      </c>
      <c r="E3" s="4">
        <f>SUM(B3:$B$968)/$B$969</f>
        <v>0.87332089572029115</v>
      </c>
    </row>
    <row r="4" spans="1:5" x14ac:dyDescent="0.2">
      <c r="A4" s="1" t="s">
        <v>2</v>
      </c>
      <c r="B4" s="1">
        <v>57639.194600000003</v>
      </c>
      <c r="C4" t="str">
        <f>IF(ISNA(VLOOKUP(A4,'von Hand markiert'!A:A,1,FALSE)),"","x")</f>
        <v>x</v>
      </c>
      <c r="D4" s="4">
        <f>B4/betwKennzahlen!$B$6</f>
        <v>9.5106649308305702E-2</v>
      </c>
      <c r="E4" s="4">
        <f>SUM(B4:$B$968)/$B$969</f>
        <v>0.81803793722249185</v>
      </c>
    </row>
    <row r="5" spans="1:5" x14ac:dyDescent="0.2">
      <c r="A5" s="1" t="s">
        <v>4</v>
      </c>
      <c r="B5" s="1">
        <v>47841.169500000004</v>
      </c>
      <c r="C5" t="str">
        <f>IF(ISNA(VLOOKUP(A5,'von Hand markiert'!A:A,1,FALSE)),"","x")</f>
        <v>x</v>
      </c>
      <c r="D5" s="4">
        <f>B5/betwKennzahlen!$B$6</f>
        <v>7.8939571618089732E-2</v>
      </c>
      <c r="E5" s="4">
        <f>SUM(B5:$B$968)/$B$969</f>
        <v>0.77859626325666276</v>
      </c>
    </row>
    <row r="6" spans="1:5" x14ac:dyDescent="0.2">
      <c r="A6" s="1" t="s">
        <v>6</v>
      </c>
      <c r="B6" s="1">
        <v>41869.719599999997</v>
      </c>
      <c r="C6" t="str">
        <f>IF(ISNA(VLOOKUP(A6,'von Hand markiert'!A:A,1,FALSE)),"","x")</f>
        <v/>
      </c>
      <c r="D6" s="4">
        <f>B6/betwKennzahlen!$B$6</f>
        <v>6.9086474338666298E-2</v>
      </c>
      <c r="E6" s="4">
        <f>SUM(B6:$B$968)/$B$969</f>
        <v>0.74585923730309422</v>
      </c>
    </row>
    <row r="7" spans="1:5" x14ac:dyDescent="0.2">
      <c r="A7" s="1" t="s">
        <v>3</v>
      </c>
      <c r="B7" s="1">
        <v>30243.4254</v>
      </c>
      <c r="C7" t="str">
        <f>IF(ISNA(VLOOKUP(A7,'von Hand markiert'!A:A,1,FALSE)),"","x")</f>
        <v>x</v>
      </c>
      <c r="D7" s="4">
        <f>B7/betwKennzahlen!$B$6</f>
        <v>4.9902689885949675E-2</v>
      </c>
      <c r="E7" s="4">
        <f>SUM(B7:$B$968)/$B$969</f>
        <v>0.71720838884894367</v>
      </c>
    </row>
    <row r="8" spans="1:5" x14ac:dyDescent="0.2">
      <c r="A8" s="1" t="s">
        <v>5</v>
      </c>
      <c r="B8" s="1">
        <v>23445.488000000001</v>
      </c>
      <c r="C8" t="str">
        <f>IF(ISNA(VLOOKUP(A8,'von Hand markiert'!A:A,1,FALSE)),"","x")</f>
        <v/>
      </c>
      <c r="D8" s="4">
        <f>B8/betwKennzahlen!$B$6</f>
        <v>3.8685859865885248E-2</v>
      </c>
      <c r="E8" s="4">
        <f>SUM(B8:$B$968)/$B$969</f>
        <v>0.6965132467236117</v>
      </c>
    </row>
    <row r="9" spans="1:5" x14ac:dyDescent="0.2">
      <c r="A9" s="1" t="s">
        <v>32</v>
      </c>
      <c r="B9" s="1">
        <v>23303.089199999999</v>
      </c>
      <c r="C9" t="str">
        <f>IF(ISNA(VLOOKUP(A9,'von Hand markiert'!A:A,1,FALSE)),"","x")</f>
        <v>x</v>
      </c>
      <c r="D9" s="4">
        <f>B9/betwKennzahlen!$B$6</f>
        <v>3.8450896958656777E-2</v>
      </c>
      <c r="E9" s="4">
        <f>SUM(B9:$B$968)/$B$969</f>
        <v>0.68046983563705643</v>
      </c>
    </row>
    <row r="10" spans="1:5" x14ac:dyDescent="0.2">
      <c r="A10" s="1" t="s">
        <v>7</v>
      </c>
      <c r="B10" s="1">
        <v>21382.242699999999</v>
      </c>
      <c r="C10" t="str">
        <f>IF(ISNA(VLOOKUP(A10,'von Hand markiert'!A:A,1,FALSE)),"","x")</f>
        <v>x</v>
      </c>
      <c r="D10" s="4">
        <f>B10/betwKennzahlen!$B$6</f>
        <v>3.5281434308833654E-2</v>
      </c>
      <c r="E10" s="4">
        <f>SUM(B10:$B$968)/$B$969</f>
        <v>0.66452386600647062</v>
      </c>
    </row>
    <row r="11" spans="1:5" x14ac:dyDescent="0.2">
      <c r="A11" s="1" t="s">
        <v>10</v>
      </c>
      <c r="B11" s="1">
        <v>20352.3184</v>
      </c>
      <c r="C11" t="str">
        <f>IF(ISNA(VLOOKUP(A11,'von Hand markiert'!A:A,1,FALSE)),"","x")</f>
        <v>x</v>
      </c>
      <c r="D11" s="4">
        <f>B11/betwKennzahlen!$B$6</f>
        <v>3.3582023866096447E-2</v>
      </c>
      <c r="E11" s="4">
        <f>SUM(B11:$B$968)/$B$969</f>
        <v>0.64989230407913534</v>
      </c>
    </row>
    <row r="12" spans="1:5" x14ac:dyDescent="0.2">
      <c r="A12" s="1" t="s">
        <v>8</v>
      </c>
      <c r="B12" s="1">
        <v>20282.644</v>
      </c>
      <c r="C12" t="str">
        <f>IF(ISNA(VLOOKUP(A12,'von Hand markiert'!A:A,1,FALSE)),"","x")</f>
        <v>x</v>
      </c>
      <c r="D12" s="4">
        <f>B12/betwKennzahlen!$B$6</f>
        <v>3.34670587148213E-2</v>
      </c>
      <c r="E12" s="4">
        <f>SUM(B12:$B$968)/$B$969</f>
        <v>0.63596550457486978</v>
      </c>
    </row>
    <row r="13" spans="1:5" x14ac:dyDescent="0.2">
      <c r="A13" s="1" t="s">
        <v>9</v>
      </c>
      <c r="B13" s="1">
        <v>19681.000700000001</v>
      </c>
      <c r="C13" t="str">
        <f>IF(ISNA(VLOOKUP(A13,'von Hand markiert'!A:A,1,FALSE)),"","x")</f>
        <v>x</v>
      </c>
      <c r="D13" s="4">
        <f>B13/betwKennzahlen!$B$6</f>
        <v>3.2474326620993747E-2</v>
      </c>
      <c r="E13" s="4">
        <f>SUM(B13:$B$968)/$B$969</f>
        <v>0.62208638226296686</v>
      </c>
    </row>
    <row r="14" spans="1:5" x14ac:dyDescent="0.2">
      <c r="A14" s="1" t="s">
        <v>12</v>
      </c>
      <c r="B14" s="1">
        <v>19174.731299999999</v>
      </c>
      <c r="C14" t="str">
        <f>IF(ISNA(VLOOKUP(A14,'von Hand markiert'!A:A,1,FALSE)),"","x")</f>
        <v>x</v>
      </c>
      <c r="D14" s="4">
        <f>B14/betwKennzahlen!$B$6</f>
        <v>3.1638964735466527E-2</v>
      </c>
      <c r="E14" s="4">
        <f>SUM(B14:$B$968)/$B$969</f>
        <v>0.60861895583000525</v>
      </c>
    </row>
    <row r="15" spans="1:5" x14ac:dyDescent="0.2">
      <c r="A15" s="1" t="s">
        <v>11</v>
      </c>
      <c r="B15" s="1">
        <v>17623.691299999999</v>
      </c>
      <c r="C15" t="str">
        <f>IF(ISNA(VLOOKUP(A15,'von Hand markiert'!A:A,1,FALSE)),"","x")</f>
        <v>x</v>
      </c>
      <c r="D15" s="4">
        <f>B15/betwKennzahlen!$B$6</f>
        <v>2.9079695502666481E-2</v>
      </c>
      <c r="E15" s="4">
        <f>SUM(B15:$B$968)/$B$969</f>
        <v>0.59549796228446095</v>
      </c>
    </row>
    <row r="16" spans="1:5" x14ac:dyDescent="0.2">
      <c r="A16" s="1" t="s">
        <v>14</v>
      </c>
      <c r="B16" s="1">
        <v>14840.730299999999</v>
      </c>
      <c r="C16" t="str">
        <f>IF(ISNA(VLOOKUP(A16,'von Hand markiert'!A:A,1,FALSE)),"","x")</f>
        <v>x</v>
      </c>
      <c r="D16" s="4">
        <f>B16/betwKennzahlen!$B$6</f>
        <v>2.4487714339458282E-2</v>
      </c>
      <c r="E16" s="4">
        <f>SUM(B16:$B$968)/$B$969</f>
        <v>0.58343832315950661</v>
      </c>
    </row>
    <row r="17" spans="1:5" x14ac:dyDescent="0.2">
      <c r="A17" s="1" t="s">
        <v>30</v>
      </c>
      <c r="B17" s="1">
        <v>14411.356</v>
      </c>
      <c r="C17" t="str">
        <f>IF(ISNA(VLOOKUP(A17,'von Hand markiert'!A:A,1,FALSE)),"","x")</f>
        <v/>
      </c>
      <c r="D17" s="4">
        <f>B17/betwKennzahlen!$B$6</f>
        <v>2.3779232008025789E-2</v>
      </c>
      <c r="E17" s="4">
        <f>SUM(B17:$B$968)/$B$969</f>
        <v>0.57328302432215261</v>
      </c>
    </row>
    <row r="18" spans="1:5" x14ac:dyDescent="0.2">
      <c r="A18" s="1" t="s">
        <v>35</v>
      </c>
      <c r="B18" s="1">
        <v>14013.2619</v>
      </c>
      <c r="C18" t="str">
        <f>IF(ISNA(VLOOKUP(A18,'von Hand markiert'!A:A,1,FALSE)),"","x")</f>
        <v>x</v>
      </c>
      <c r="D18" s="4">
        <f>B18/betwKennzahlen!$B$6</f>
        <v>2.312236308015209E-2</v>
      </c>
      <c r="E18" s="4">
        <f>SUM(B18:$B$968)/$B$969</f>
        <v>0.56342154015843227</v>
      </c>
    </row>
    <row r="19" spans="1:5" x14ac:dyDescent="0.2">
      <c r="A19" s="1" t="s">
        <v>71</v>
      </c>
      <c r="B19" s="1">
        <v>13642.740100000001</v>
      </c>
      <c r="C19" t="str">
        <f>IF(ISNA(VLOOKUP(A19,'von Hand markiert'!A:A,1,FALSE)),"","x")</f>
        <v/>
      </c>
      <c r="D19" s="4">
        <f>B19/betwKennzahlen!$B$6</f>
        <v>2.2510989393579411E-2</v>
      </c>
      <c r="E19" s="4">
        <f>SUM(B19:$B$968)/$B$969</f>
        <v>0.55383246607623526</v>
      </c>
    </row>
    <row r="20" spans="1:5" x14ac:dyDescent="0.2">
      <c r="A20" s="1" t="s">
        <v>25</v>
      </c>
      <c r="B20" s="1">
        <v>13034.198399999999</v>
      </c>
      <c r="C20" t="str">
        <f>IF(ISNA(VLOOKUP(A20,'von Hand markiert'!A:A,1,FALSE)),"","x")</f>
        <v>x</v>
      </c>
      <c r="D20" s="4">
        <f>B20/betwKennzahlen!$B$6</f>
        <v>2.1506874702993842E-2</v>
      </c>
      <c r="E20" s="4">
        <f>SUM(B20:$B$968)/$B$969</f>
        <v>0.54449693474622707</v>
      </c>
    </row>
    <row r="21" spans="1:5" x14ac:dyDescent="0.2">
      <c r="A21" s="1" t="s">
        <v>17</v>
      </c>
      <c r="B21" s="1">
        <v>13014.841399999999</v>
      </c>
      <c r="C21" t="str">
        <f>IF(ISNA(VLOOKUP(A21,'von Hand markiert'!A:A,1,FALSE)),"","x")</f>
        <v>x</v>
      </c>
      <c r="D21" s="4">
        <f>B21/betwKennzahlen!$B$6</f>
        <v>2.1474934988647783E-2</v>
      </c>
      <c r="E21" s="4">
        <f>SUM(B21:$B$968)/$B$969</f>
        <v>0.53557781977131491</v>
      </c>
    </row>
    <row r="22" spans="1:5" x14ac:dyDescent="0.2">
      <c r="A22" s="1" t="s">
        <v>16</v>
      </c>
      <c r="B22" s="1">
        <v>12715.3896</v>
      </c>
      <c r="C22" t="str">
        <f>IF(ISNA(VLOOKUP(A22,'von Hand markiert'!A:A,1,FALSE)),"","x")</f>
        <v/>
      </c>
      <c r="D22" s="4">
        <f>B22/betwKennzahlen!$B$6</f>
        <v>2.098082924124824E-2</v>
      </c>
      <c r="E22" s="4">
        <f>SUM(B22:$B$968)/$B$969</f>
        <v>0.526671950513805</v>
      </c>
    </row>
    <row r="23" spans="1:5" x14ac:dyDescent="0.2">
      <c r="A23" s="1" t="s">
        <v>21</v>
      </c>
      <c r="B23" s="1">
        <v>12473.733899999999</v>
      </c>
      <c r="C23" t="str">
        <f>IF(ISNA(VLOOKUP(A23,'von Hand markiert'!A:A,1,FALSE)),"","x")</f>
        <v>x</v>
      </c>
      <c r="D23" s="4">
        <f>B23/betwKennzahlen!$B$6</f>
        <v>2.0582089042452102E-2</v>
      </c>
      <c r="E23" s="4">
        <f>SUM(B23:$B$968)/$B$969</f>
        <v>0.51797099182706285</v>
      </c>
    </row>
    <row r="24" spans="1:5" x14ac:dyDescent="0.2">
      <c r="A24" s="1" t="s">
        <v>18</v>
      </c>
      <c r="B24" s="1">
        <v>12461.0579</v>
      </c>
      <c r="C24" t="str">
        <f>IF(ISNA(VLOOKUP(A24,'von Hand markiert'!A:A,1,FALSE)),"","x")</f>
        <v>x</v>
      </c>
      <c r="D24" s="4">
        <f>B24/betwKennzahlen!$B$6</f>
        <v>2.0561173207402732E-2</v>
      </c>
      <c r="E24" s="4">
        <f>SUM(B24:$B$968)/$B$969</f>
        <v>0.50943539466900845</v>
      </c>
    </row>
    <row r="25" spans="1:5" x14ac:dyDescent="0.2">
      <c r="A25" s="1" t="s">
        <v>13</v>
      </c>
      <c r="B25" s="1">
        <v>12446.736999999999</v>
      </c>
      <c r="C25" t="str">
        <f>IF(ISNA(VLOOKUP(A25,'von Hand markiert'!A:A,1,FALSE)),"","x")</f>
        <v>x</v>
      </c>
      <c r="D25" s="4">
        <f>B25/betwKennzahlen!$B$6</f>
        <v>2.0537543230899222E-2</v>
      </c>
      <c r="E25" s="4">
        <f>SUM(B25:$B$968)/$B$969</f>
        <v>0.50090847151590245</v>
      </c>
    </row>
    <row r="26" spans="1:5" x14ac:dyDescent="0.2">
      <c r="A26" s="1" t="s">
        <v>268</v>
      </c>
      <c r="B26" s="1">
        <v>11450.1847</v>
      </c>
      <c r="C26" t="str">
        <f>IF(ISNA(VLOOKUP(A26,'von Hand markiert'!A:A,1,FALSE)),"","x")</f>
        <v/>
      </c>
      <c r="D26" s="4">
        <f>B26/betwKennzahlen!$B$6</f>
        <v>1.8893197733512876E-2</v>
      </c>
      <c r="E26" s="4">
        <f>SUM(B26:$B$968)/$B$969</f>
        <v>0.49239134794921713</v>
      </c>
    </row>
    <row r="27" spans="1:5" x14ac:dyDescent="0.2">
      <c r="A27" s="1" t="s">
        <v>15</v>
      </c>
      <c r="B27" s="1">
        <v>11037.161599999999</v>
      </c>
      <c r="C27" t="str">
        <f>IF(ISNA(VLOOKUP(A27,'von Hand markiert'!A:A,1,FALSE)),"","x")</f>
        <v>x</v>
      </c>
      <c r="D27" s="4">
        <f>B27/betwKennzahlen!$B$6</f>
        <v>1.8211695443265237E-2</v>
      </c>
      <c r="E27" s="4">
        <f>SUM(B27:$B$968)/$B$969</f>
        <v>0.48455615082476022</v>
      </c>
    </row>
    <row r="28" spans="1:5" x14ac:dyDescent="0.2">
      <c r="A28" s="1" t="s">
        <v>19</v>
      </c>
      <c r="B28" s="1">
        <v>10472.9825</v>
      </c>
      <c r="C28" t="str">
        <f>IF(ISNA(VLOOKUP(A28,'von Hand markiert'!A:A,1,FALSE)),"","x")</f>
        <v>x</v>
      </c>
      <c r="D28" s="4">
        <f>B28/betwKennzahlen!$B$6</f>
        <v>1.7280780565235774E-2</v>
      </c>
      <c r="E28" s="4">
        <f>SUM(B28:$B$968)/$B$969</f>
        <v>0.47700357948235345</v>
      </c>
    </row>
    <row r="29" spans="1:5" x14ac:dyDescent="0.2">
      <c r="A29" s="1" t="s">
        <v>26</v>
      </c>
      <c r="B29" s="1">
        <v>10274.4069</v>
      </c>
      <c r="C29" t="str">
        <f>IF(ISNA(VLOOKUP(A29,'von Hand markiert'!A:A,1,FALSE)),"","x")</f>
        <v>x</v>
      </c>
      <c r="D29" s="4">
        <f>B29/betwKennzahlen!$B$6</f>
        <v>1.6953124009979424E-2</v>
      </c>
      <c r="E29" s="4">
        <f>SUM(B29:$B$968)/$B$969</f>
        <v>0.46983706780429418</v>
      </c>
    </row>
    <row r="30" spans="1:5" x14ac:dyDescent="0.2">
      <c r="A30" s="1" t="s">
        <v>20</v>
      </c>
      <c r="B30" s="1">
        <v>10148.5105</v>
      </c>
      <c r="C30" t="str">
        <f>IF(ISNA(VLOOKUP(A30,'von Hand markiert'!A:A,1,FALSE)),"","x")</f>
        <v>x</v>
      </c>
      <c r="D30" s="4">
        <f>B30/betwKennzahlen!$B$6</f>
        <v>1.6745390629125102E-2</v>
      </c>
      <c r="E30" s="4">
        <f>SUM(B30:$B$968)/$B$969</f>
        <v>0.46280643856052495</v>
      </c>
    </row>
    <row r="31" spans="1:5" x14ac:dyDescent="0.2">
      <c r="A31" s="1" t="s">
        <v>33</v>
      </c>
      <c r="B31" s="1">
        <v>9898.1248699999996</v>
      </c>
      <c r="C31" t="str">
        <f>IF(ISNA(VLOOKUP(A31,'von Hand markiert'!A:A,1,FALSE)),"","x")</f>
        <v/>
      </c>
      <c r="D31" s="4">
        <f>B31/betwKennzahlen!$B$6</f>
        <v>1.6332245746211536E-2</v>
      </c>
      <c r="E31" s="4">
        <f>SUM(B31:$B$968)/$B$969</f>
        <v>0.45586195841715049</v>
      </c>
    </row>
    <row r="32" spans="1:5" x14ac:dyDescent="0.2">
      <c r="A32" s="1" t="s">
        <v>140</v>
      </c>
      <c r="B32" s="1">
        <v>9401.8363499999996</v>
      </c>
      <c r="C32" t="str">
        <f>IF(ISNA(VLOOKUP(A32,'von Hand markiert'!A:A,1,FALSE)),"","x")</f>
        <v/>
      </c>
      <c r="D32" s="4">
        <f>B32/betwKennzahlen!$B$6</f>
        <v>1.5513352655235244E-2</v>
      </c>
      <c r="E32" s="4">
        <f>SUM(B32:$B$968)/$B$969</f>
        <v>0.4490888135683222</v>
      </c>
    </row>
    <row r="33" spans="1:5" x14ac:dyDescent="0.2">
      <c r="A33" s="1" t="s">
        <v>102</v>
      </c>
      <c r="B33" s="1">
        <v>9281.3310000000001</v>
      </c>
      <c r="C33" t="str">
        <f>IF(ISNA(VLOOKUP(A33,'von Hand markiert'!A:A,1,FALSE)),"","x")</f>
        <v>x</v>
      </c>
      <c r="D33" s="4">
        <f>B33/betwKennzahlen!$B$6</f>
        <v>1.5314514691905607E-2</v>
      </c>
      <c r="E33" s="4">
        <f>SUM(B33:$B$968)/$B$969</f>
        <v>0.4426552718339139</v>
      </c>
    </row>
    <row r="34" spans="1:5" x14ac:dyDescent="0.2">
      <c r="A34" s="1" t="s">
        <v>38</v>
      </c>
      <c r="B34" s="1">
        <v>9091.7635800000007</v>
      </c>
      <c r="C34" t="str">
        <f>IF(ISNA(VLOOKUP(A34,'von Hand markiert'!A:A,1,FALSE)),"","x")</f>
        <v>x</v>
      </c>
      <c r="D34" s="4">
        <f>B34/betwKennzahlen!$B$6</f>
        <v>1.5001721942816426E-2</v>
      </c>
      <c r="E34" s="4">
        <f>SUM(B34:$B$968)/$B$969</f>
        <v>0.436304190181726</v>
      </c>
    </row>
    <row r="35" spans="1:5" x14ac:dyDescent="0.2">
      <c r="A35" s="1" t="s">
        <v>179</v>
      </c>
      <c r="B35" s="1">
        <v>9002.0831799999996</v>
      </c>
      <c r="C35" t="str">
        <f>IF(ISNA(VLOOKUP(A35,'von Hand markiert'!A:A,1,FALSE)),"","x")</f>
        <v/>
      </c>
      <c r="D35" s="4">
        <f>B35/betwKennzahlen!$B$6</f>
        <v>1.4853746204921076E-2</v>
      </c>
      <c r="E35" s="4">
        <f>SUM(B35:$B$968)/$B$969</f>
        <v>0.43008282679548676</v>
      </c>
    </row>
    <row r="36" spans="1:5" x14ac:dyDescent="0.2">
      <c r="A36" s="1" t="s">
        <v>22</v>
      </c>
      <c r="B36" s="1">
        <v>8924.5754199999992</v>
      </c>
      <c r="C36" t="str">
        <f>IF(ISNA(VLOOKUP(A36,'von Hand markiert'!A:A,1,FALSE)),"","x")</f>
        <v>x</v>
      </c>
      <c r="D36" s="4">
        <f>B36/betwKennzahlen!$B$6</f>
        <v>1.4725855740799421E-2</v>
      </c>
      <c r="E36" s="4">
        <f>SUM(B36:$B$968)/$B$969</f>
        <v>0.42392283042040152</v>
      </c>
    </row>
    <row r="37" spans="1:5" x14ac:dyDescent="0.2">
      <c r="A37" s="1" t="s">
        <v>29</v>
      </c>
      <c r="B37" s="1">
        <v>8757.9527500000004</v>
      </c>
      <c r="C37" t="str">
        <f>IF(ISNA(VLOOKUP(A37,'von Hand markiert'!A:A,1,FALSE)),"","x")</f>
        <v>x</v>
      </c>
      <c r="D37" s="4">
        <f>B37/betwKennzahlen!$B$6</f>
        <v>1.4450922616690441E-2</v>
      </c>
      <c r="E37" s="4">
        <f>SUM(B37:$B$968)/$B$969</f>
        <v>0.41781587149354854</v>
      </c>
    </row>
    <row r="38" spans="1:5" x14ac:dyDescent="0.2">
      <c r="A38" s="1" t="s">
        <v>82</v>
      </c>
      <c r="B38" s="1">
        <v>8707.1984900000007</v>
      </c>
      <c r="C38" t="str">
        <f>IF(ISNA(VLOOKUP(A38,'von Hand markiert'!A:A,1,FALSE)),"","x")</f>
        <v>x</v>
      </c>
      <c r="D38" s="4">
        <f>B38/betwKennzahlen!$B$6</f>
        <v>1.4367176345768007E-2</v>
      </c>
      <c r="E38" s="4">
        <f>SUM(B38:$B$968)/$B$969</f>
        <v>0.41182293006938708</v>
      </c>
    </row>
    <row r="39" spans="1:5" x14ac:dyDescent="0.2">
      <c r="A39" s="1" t="s">
        <v>53</v>
      </c>
      <c r="B39" s="1">
        <v>8682.4254600000004</v>
      </c>
      <c r="C39" t="str">
        <f>IF(ISNA(VLOOKUP(A39,'von Hand markiert'!A:A,1,FALSE)),"","x")</f>
        <v>x</v>
      </c>
      <c r="D39" s="4">
        <f>B39/betwKennzahlen!$B$6</f>
        <v>1.4326299996039932E-2</v>
      </c>
      <c r="E39" s="4">
        <f>SUM(B39:$B$968)/$B$969</f>
        <v>0.40586471905721688</v>
      </c>
    </row>
    <row r="40" spans="1:5" x14ac:dyDescent="0.2">
      <c r="A40" s="1" t="s">
        <v>105</v>
      </c>
      <c r="B40" s="1">
        <v>8374.4554100000005</v>
      </c>
      <c r="C40" t="str">
        <f>IF(ISNA(VLOOKUP(A40,'von Hand markiert'!A:A,1,FALSE)),"","x")</f>
        <v>x</v>
      </c>
      <c r="D40" s="4">
        <f>B40/betwKennzahlen!$B$6</f>
        <v>1.3818138843787965E-2</v>
      </c>
      <c r="E40" s="4">
        <f>SUM(B40:$B$968)/$B$969</f>
        <v>0.3999234598740789</v>
      </c>
    </row>
    <row r="41" spans="1:5" x14ac:dyDescent="0.2">
      <c r="A41" s="1" t="s">
        <v>34</v>
      </c>
      <c r="B41" s="1">
        <v>8269.9994000000006</v>
      </c>
      <c r="C41" t="str">
        <f>IF(ISNA(VLOOKUP(A41,'von Hand markiert'!A:A,1,FALSE)),"","x")</f>
        <v>x</v>
      </c>
      <c r="D41" s="4">
        <f>B41/betwKennzahlen!$B$6</f>
        <v>1.3645782842283134E-2</v>
      </c>
      <c r="E41" s="4">
        <f>SUM(B41:$B$968)/$B$969</f>
        <v>0.39419294017797979</v>
      </c>
    </row>
    <row r="42" spans="1:5" x14ac:dyDescent="0.2">
      <c r="A42" s="1" t="s">
        <v>40</v>
      </c>
      <c r="B42" s="1">
        <v>7890.8158400000002</v>
      </c>
      <c r="C42" t="str">
        <f>IF(ISNA(VLOOKUP(A42,'von Hand markiert'!A:A,1,FALSE)),"","x")</f>
        <v/>
      </c>
      <c r="D42" s="4">
        <f>B42/betwKennzahlen!$B$6</f>
        <v>1.3020116954432665E-2</v>
      </c>
      <c r="E42" s="4">
        <f>SUM(B42:$B$968)/$B$969</f>
        <v>0.388533898230985</v>
      </c>
    </row>
    <row r="43" spans="1:5" x14ac:dyDescent="0.2">
      <c r="A43" s="1" t="s">
        <v>118</v>
      </c>
      <c r="B43" s="1">
        <v>7830.8279499999999</v>
      </c>
      <c r="C43" t="str">
        <f>IF(ISNA(VLOOKUP(A43,'von Hand markiert'!A:A,1,FALSE)),"","x")</f>
        <v/>
      </c>
      <c r="D43" s="4">
        <f>B43/betwKennzahlen!$B$6</f>
        <v>1.2921134877105457E-2</v>
      </c>
      <c r="E43" s="4">
        <f>SUM(B43:$B$968)/$B$969</f>
        <v>0.38313432615428433</v>
      </c>
    </row>
    <row r="44" spans="1:5" x14ac:dyDescent="0.2">
      <c r="A44" s="1" t="s">
        <v>43</v>
      </c>
      <c r="B44" s="1">
        <v>7781.0252399999999</v>
      </c>
      <c r="C44" t="str">
        <f>IF(ISNA(VLOOKUP(A44,'von Hand markiert'!A:A,1,FALSE)),"","x")</f>
        <v>x</v>
      </c>
      <c r="D44" s="4">
        <f>B44/betwKennzahlen!$B$6</f>
        <v>1.2838958696340896E-2</v>
      </c>
      <c r="E44" s="4">
        <f>SUM(B44:$B$968)/$B$969</f>
        <v>0.37777580293011687</v>
      </c>
    </row>
    <row r="45" spans="1:5" x14ac:dyDescent="0.2">
      <c r="A45" s="1" t="s">
        <v>639</v>
      </c>
      <c r="B45" s="1">
        <v>7626.9746500000001</v>
      </c>
      <c r="C45" t="str">
        <f>IF(ISNA(VLOOKUP(A45,'von Hand markiert'!A:A,1,FALSE)),"","x")</f>
        <v/>
      </c>
      <c r="D45" s="4">
        <f>B45/betwKennzahlen!$B$6</f>
        <v>1.2584769935714675E-2</v>
      </c>
      <c r="E45" s="4">
        <f>SUM(B45:$B$968)/$B$969</f>
        <v>0.37245135898592674</v>
      </c>
    </row>
    <row r="46" spans="1:5" x14ac:dyDescent="0.2">
      <c r="A46" s="1" t="s">
        <v>24</v>
      </c>
      <c r="B46" s="1">
        <v>7556.25767</v>
      </c>
      <c r="C46" t="str">
        <f>IF(ISNA(VLOOKUP(A46,'von Hand markiert'!A:A,1,FALSE)),"","x")</f>
        <v/>
      </c>
      <c r="D46" s="4">
        <f>B46/betwKennzahlen!$B$6</f>
        <v>1.2468084491657438E-2</v>
      </c>
      <c r="E46" s="4">
        <f>SUM(B46:$B$968)/$B$969</f>
        <v>0.36723232965044489</v>
      </c>
    </row>
    <row r="47" spans="1:5" x14ac:dyDescent="0.2">
      <c r="A47" s="1" t="s">
        <v>36</v>
      </c>
      <c r="B47" s="1">
        <v>7313.8474500000002</v>
      </c>
      <c r="C47" t="str">
        <f>IF(ISNA(VLOOKUP(A47,'von Hand markiert'!A:A,1,FALSE)),"","x")</f>
        <v>x</v>
      </c>
      <c r="D47" s="4">
        <f>B47/betwKennzahlen!$B$6</f>
        <v>1.2068099308965638E-2</v>
      </c>
      <c r="E47" s="4">
        <f>SUM(B47:$B$968)/$B$969</f>
        <v>0.36206169092986284</v>
      </c>
    </row>
    <row r="48" spans="1:5" x14ac:dyDescent="0.2">
      <c r="A48" s="1" t="s">
        <v>74</v>
      </c>
      <c r="B48" s="1">
        <v>7240.1592199999996</v>
      </c>
      <c r="C48" t="str">
        <f>IF(ISNA(VLOOKUP(A48,'von Hand markiert'!A:A,1,FALSE)),"","x")</f>
        <v/>
      </c>
      <c r="D48" s="4">
        <f>B48/betwKennzahlen!$B$6</f>
        <v>1.1946511200432979E-2</v>
      </c>
      <c r="E48" s="4">
        <f>SUM(B48:$B$968)/$B$969</f>
        <v>0.35705693004518052</v>
      </c>
    </row>
    <row r="49" spans="1:5" x14ac:dyDescent="0.2">
      <c r="A49" s="1" t="s">
        <v>28</v>
      </c>
      <c r="B49" s="1">
        <v>7087.2047000000002</v>
      </c>
      <c r="C49" t="str">
        <f>IF(ISNA(VLOOKUP(A49,'von Hand markiert'!A:A,1,FALSE)),"","x")</f>
        <v>x</v>
      </c>
      <c r="D49" s="4">
        <f>B49/betwKennzahlen!$B$6</f>
        <v>1.1694130992924665E-2</v>
      </c>
      <c r="E49" s="4">
        <f>SUM(B49:$B$968)/$B$969</f>
        <v>0.3521025929591462</v>
      </c>
    </row>
    <row r="50" spans="1:5" x14ac:dyDescent="0.2">
      <c r="A50" s="1" t="s">
        <v>23</v>
      </c>
      <c r="B50" s="1">
        <v>7002.2818799999995</v>
      </c>
      <c r="C50" t="str">
        <f>IF(ISNA(VLOOKUP(A50,'von Hand markiert'!A:A,1,FALSE)),"","x")</f>
        <v/>
      </c>
      <c r="D50" s="4">
        <f>B50/betwKennzahlen!$B$6</f>
        <v>1.1554005425312857E-2</v>
      </c>
      <c r="E50" s="4">
        <f>SUM(B50:$B$968)/$B$969</f>
        <v>0.34725292045684364</v>
      </c>
    </row>
    <row r="51" spans="1:5" x14ac:dyDescent="0.2">
      <c r="A51" s="1" t="s">
        <v>58</v>
      </c>
      <c r="B51" s="1">
        <v>6991.0551699999996</v>
      </c>
      <c r="C51" t="str">
        <f>IF(ISNA(VLOOKUP(A51,'von Hand markiert'!A:A,1,FALSE)),"","x")</f>
        <v>x</v>
      </c>
      <c r="D51" s="4">
        <f>B51/betwKennzahlen!$B$6</f>
        <v>1.1535480968504156E-2</v>
      </c>
      <c r="E51" s="4">
        <f>SUM(B51:$B$968)/$B$969</f>
        <v>0.34246135942195371</v>
      </c>
    </row>
    <row r="52" spans="1:5" x14ac:dyDescent="0.2">
      <c r="A52" s="1" t="s">
        <v>620</v>
      </c>
      <c r="B52" s="1">
        <v>6774.9421199999997</v>
      </c>
      <c r="C52" t="str">
        <f>IF(ISNA(VLOOKUP(A52,'von Hand markiert'!A:A,1,FALSE)),"","x")</f>
        <v/>
      </c>
      <c r="D52" s="4">
        <f>B52/betwKennzahlen!$B$6</f>
        <v>1.1178887018850002E-2</v>
      </c>
      <c r="E52" s="4">
        <f>SUM(B52:$B$968)/$B$969</f>
        <v>0.33767748066365716</v>
      </c>
    </row>
    <row r="53" spans="1:5" x14ac:dyDescent="0.2">
      <c r="A53" s="1" t="s">
        <v>41</v>
      </c>
      <c r="B53" s="1">
        <v>6641.0567199999996</v>
      </c>
      <c r="C53" t="str">
        <f>IF(ISNA(VLOOKUP(A53,'von Hand markiert'!A:A,1,FALSE)),"","x")</f>
        <v>x</v>
      </c>
      <c r="D53" s="4">
        <f>B53/betwKennzahlen!$B$6</f>
        <v>1.0957971513807497E-2</v>
      </c>
      <c r="E53" s="4">
        <f>SUM(B53:$B$968)/$B$969</f>
        <v>0.33304148496509128</v>
      </c>
    </row>
    <row r="54" spans="1:5" x14ac:dyDescent="0.2">
      <c r="A54" s="1" t="s">
        <v>452</v>
      </c>
      <c r="B54" s="1">
        <v>6591.2734600000003</v>
      </c>
      <c r="C54" t="str">
        <f>IF(ISNA(VLOOKUP(A54,'von Hand markiert'!A:A,1,FALSE)),"","x")</f>
        <v/>
      </c>
      <c r="D54" s="4">
        <f>B54/betwKennzahlen!$B$6</f>
        <v>1.0875827426210476E-2</v>
      </c>
      <c r="E54" s="4">
        <f>SUM(B54:$B$968)/$B$969</f>
        <v>0.32849710512500901</v>
      </c>
    </row>
    <row r="55" spans="1:5" x14ac:dyDescent="0.2">
      <c r="A55" s="1" t="s">
        <v>96</v>
      </c>
      <c r="B55" s="1">
        <v>6475.4921299999996</v>
      </c>
      <c r="C55" t="str">
        <f>IF(ISNA(VLOOKUP(A55,'von Hand markiert'!A:A,1,FALSE)),"","x")</f>
        <v/>
      </c>
      <c r="D55" s="4">
        <f>B55/betwKennzahlen!$B$6</f>
        <v>1.0684784258012576E-2</v>
      </c>
      <c r="E55" s="4">
        <f>SUM(B55:$B$968)/$B$969</f>
        <v>0.32398679125554802</v>
      </c>
    </row>
    <row r="56" spans="1:5" x14ac:dyDescent="0.2">
      <c r="A56" s="1" t="s">
        <v>27</v>
      </c>
      <c r="B56" s="1">
        <v>6420.6741499999998</v>
      </c>
      <c r="C56" t="str">
        <f>IF(ISNA(VLOOKUP(A56,'von Hand markiert'!A:A,1,FALSE)),"","x")</f>
        <v>x</v>
      </c>
      <c r="D56" s="4">
        <f>B56/betwKennzahlen!$B$6</f>
        <v>1.0594332709620371E-2</v>
      </c>
      <c r="E56" s="4">
        <f>SUM(B56:$B$968)/$B$969</f>
        <v>0.31955570488919288</v>
      </c>
    </row>
    <row r="57" spans="1:5" x14ac:dyDescent="0.2">
      <c r="A57" s="1" t="s">
        <v>640</v>
      </c>
      <c r="B57" s="1">
        <v>6349.0636100000002</v>
      </c>
      <c r="C57" t="str">
        <f>IF(ISNA(VLOOKUP(A57,'von Hand markiert'!A:A,1,FALSE)),"","x")</f>
        <v/>
      </c>
      <c r="D57" s="4">
        <f>B57/betwKennzahlen!$B$6</f>
        <v>1.0476172860895517E-2</v>
      </c>
      <c r="E57" s="4">
        <f>SUM(B57:$B$968)/$B$969</f>
        <v>0.31516212968012625</v>
      </c>
    </row>
    <row r="58" spans="1:5" x14ac:dyDescent="0.2">
      <c r="A58" s="1" t="s">
        <v>37</v>
      </c>
      <c r="B58" s="1">
        <v>6312.4372700000004</v>
      </c>
      <c r="C58" t="str">
        <f>IF(ISNA(VLOOKUP(A58,'von Hand markiert'!A:A,1,FALSE)),"","x")</f>
        <v/>
      </c>
      <c r="D58" s="4">
        <f>B58/betwKennzahlen!$B$6</f>
        <v>1.0415738142853383E-2</v>
      </c>
      <c r="E58" s="4">
        <f>SUM(B58:$B$968)/$B$969</f>
        <v>0.31081755653624804</v>
      </c>
    </row>
    <row r="59" spans="1:5" x14ac:dyDescent="0.2">
      <c r="A59" s="1" t="s">
        <v>389</v>
      </c>
      <c r="B59" s="1">
        <v>6232.5384299999996</v>
      </c>
      <c r="C59" t="str">
        <f>IF(ISNA(VLOOKUP(A59,'von Hand markiert'!A:A,1,FALSE)),"","x")</f>
        <v/>
      </c>
      <c r="D59" s="4">
        <f>B59/betwKennzahlen!$B$6</f>
        <v>1.0283902314668154E-2</v>
      </c>
      <c r="E59" s="4">
        <f>SUM(B59:$B$968)/$B$969</f>
        <v>0.30649804627138594</v>
      </c>
    </row>
    <row r="60" spans="1:5" x14ac:dyDescent="0.2">
      <c r="A60" s="1" t="s">
        <v>556</v>
      </c>
      <c r="B60" s="1">
        <v>5962.8502900000003</v>
      </c>
      <c r="C60" t="str">
        <f>IF(ISNA(VLOOKUP(A60,'von Hand markiert'!A:A,1,FALSE)),"","x")</f>
        <v/>
      </c>
      <c r="D60" s="4">
        <f>B60/betwKennzahlen!$B$6</f>
        <v>9.8389076277786685E-3</v>
      </c>
      <c r="E60" s="4">
        <f>SUM(B60:$B$968)/$B$969</f>
        <v>0.30223320963649725</v>
      </c>
    </row>
    <row r="61" spans="1:5" x14ac:dyDescent="0.2">
      <c r="A61" s="1" t="s">
        <v>50</v>
      </c>
      <c r="B61" s="1">
        <v>5663.9000800000003</v>
      </c>
      <c r="C61" t="str">
        <f>IF(ISNA(VLOOKUP(A61,'von Hand markiert'!A:A,1,FALSE)),"","x")</f>
        <v>x</v>
      </c>
      <c r="D61" s="4">
        <f>B61/betwKennzahlen!$B$6</f>
        <v>9.3456295210940475E-3</v>
      </c>
      <c r="E61" s="4">
        <f>SUM(B61:$B$968)/$B$969</f>
        <v>0.29815291672683142</v>
      </c>
    </row>
    <row r="62" spans="1:5" x14ac:dyDescent="0.2">
      <c r="A62" s="1" t="s">
        <v>31</v>
      </c>
      <c r="B62" s="1">
        <v>5439.0959700000003</v>
      </c>
      <c r="C62" t="str">
        <f>IF(ISNA(VLOOKUP(A62,'von Hand markiert'!A:A,1,FALSE)),"","x")</f>
        <v>x</v>
      </c>
      <c r="D62" s="4">
        <f>B62/betwKennzahlen!$B$6</f>
        <v>8.9746950241565114E-3</v>
      </c>
      <c r="E62" s="4">
        <f>SUM(B62:$B$968)/$B$969</f>
        <v>0.29427719115709222</v>
      </c>
    </row>
    <row r="63" spans="1:5" x14ac:dyDescent="0.2">
      <c r="A63" s="1" t="s">
        <v>85</v>
      </c>
      <c r="B63" s="1">
        <v>5188.7518399999999</v>
      </c>
      <c r="C63" t="str">
        <f>IF(ISNA(VLOOKUP(A63,'von Hand markiert'!A:A,1,FALSE)),"","x")</f>
        <v/>
      </c>
      <c r="D63" s="4">
        <f>B63/betwKennzahlen!$B$6</f>
        <v>8.5616186176672559E-3</v>
      </c>
      <c r="E63" s="4">
        <f>SUM(B63:$B$968)/$B$969</f>
        <v>0.2905552958147587</v>
      </c>
    </row>
    <row r="64" spans="1:5" x14ac:dyDescent="0.2">
      <c r="A64" s="1" t="s">
        <v>62</v>
      </c>
      <c r="B64" s="1">
        <v>5157.7625799999996</v>
      </c>
      <c r="C64" t="str">
        <f>IF(ISNA(VLOOKUP(A64,'von Hand markiert'!A:A,1,FALSE)),"","x")</f>
        <v/>
      </c>
      <c r="D64" s="4">
        <f>B64/betwKennzahlen!$B$6</f>
        <v>8.510485275093729E-3</v>
      </c>
      <c r="E64" s="4">
        <f>SUM(B64:$B$968)/$B$969</f>
        <v>0.28700470736911665</v>
      </c>
    </row>
    <row r="65" spans="1:5" x14ac:dyDescent="0.2">
      <c r="A65" s="1" t="s">
        <v>641</v>
      </c>
      <c r="B65" s="1">
        <v>4858.1531800000002</v>
      </c>
      <c r="C65" t="str">
        <f>IF(ISNA(VLOOKUP(A65,'von Hand markiert'!A:A,1,FALSE)),"","x")</f>
        <v/>
      </c>
      <c r="D65" s="4">
        <f>B65/betwKennzahlen!$B$6</f>
        <v>8.0161194822852399E-3</v>
      </c>
      <c r="E65" s="4">
        <f>SUM(B65:$B$968)/$B$969</f>
        <v>0.28347532442951684</v>
      </c>
    </row>
    <row r="66" spans="1:5" x14ac:dyDescent="0.2">
      <c r="A66" s="1" t="s">
        <v>49</v>
      </c>
      <c r="B66" s="1">
        <v>4617.1574300000002</v>
      </c>
      <c r="C66" t="str">
        <f>IF(ISNA(VLOOKUP(A66,'von Hand markiert'!A:A,1,FALSE)),"","x")</f>
        <v/>
      </c>
      <c r="D66" s="4">
        <f>B66/betwKennzahlen!$B$6</f>
        <v>7.6184682236390593E-3</v>
      </c>
      <c r="E66" s="4">
        <f>SUM(B66:$B$968)/$B$969</f>
        <v>0.28015095990410382</v>
      </c>
    </row>
    <row r="67" spans="1:5" x14ac:dyDescent="0.2">
      <c r="A67" s="1" t="s">
        <v>153</v>
      </c>
      <c r="B67" s="1">
        <v>4569.7711600000002</v>
      </c>
      <c r="C67" t="str">
        <f>IF(ISNA(VLOOKUP(A67,'von Hand markiert'!A:A,1,FALSE)),"","x")</f>
        <v/>
      </c>
      <c r="D67" s="4">
        <f>B67/betwKennzahlen!$B$6</f>
        <v>7.5402792518084452E-3</v>
      </c>
      <c r="E67" s="4">
        <f>SUM(B67:$B$968)/$B$969</f>
        <v>0.27699150531306133</v>
      </c>
    </row>
    <row r="68" spans="1:5" x14ac:dyDescent="0.2">
      <c r="A68" s="1" t="s">
        <v>582</v>
      </c>
      <c r="B68" s="1">
        <v>4508.7444599999999</v>
      </c>
      <c r="C68" t="str">
        <f>IF(ISNA(VLOOKUP(A68,'von Hand markiert'!A:A,1,FALSE)),"","x")</f>
        <v/>
      </c>
      <c r="D68" s="4">
        <f>B68/betwKennzahlen!$B$6</f>
        <v>7.439583102328535E-3</v>
      </c>
      <c r="E68" s="4">
        <f>SUM(B68:$B$968)/$B$969</f>
        <v>0.27386447646677048</v>
      </c>
    </row>
    <row r="69" spans="1:5" x14ac:dyDescent="0.2">
      <c r="A69" s="1" t="s">
        <v>56</v>
      </c>
      <c r="B69" s="1">
        <v>4504.6431300000004</v>
      </c>
      <c r="C69" t="str">
        <f>IF(ISNA(VLOOKUP(A69,'von Hand markiert'!A:A,1,FALSE)),"","x")</f>
        <v>x</v>
      </c>
      <c r="D69" s="4">
        <f>B69/betwKennzahlen!$B$6</f>
        <v>7.4328157670679627E-3</v>
      </c>
      <c r="E69" s="4">
        <f>SUM(B69:$B$968)/$B$969</f>
        <v>0.27077920731579325</v>
      </c>
    </row>
    <row r="70" spans="1:5" x14ac:dyDescent="0.2">
      <c r="A70" s="1" t="s">
        <v>66</v>
      </c>
      <c r="B70" s="1">
        <v>4493.28809</v>
      </c>
      <c r="C70" t="str">
        <f>IF(ISNA(VLOOKUP(A70,'von Hand markiert'!A:A,1,FALSE)),"","x")</f>
        <v>x</v>
      </c>
      <c r="D70" s="4">
        <f>B70/betwKennzahlen!$B$6</f>
        <v>7.4140795613548832E-3</v>
      </c>
      <c r="E70" s="4">
        <f>SUM(B70:$B$968)/$B$969</f>
        <v>0.26769674464609677</v>
      </c>
    </row>
    <row r="71" spans="1:5" x14ac:dyDescent="0.2">
      <c r="A71" s="1" t="s">
        <v>117</v>
      </c>
      <c r="B71" s="1">
        <v>4461.1841999999997</v>
      </c>
      <c r="C71" t="str">
        <f>IF(ISNA(VLOOKUP(A71,'von Hand markiert'!A:A,1,FALSE)),"","x")</f>
        <v/>
      </c>
      <c r="D71" s="4">
        <f>B71/betwKennzahlen!$B$6</f>
        <v>7.3611070410264596E-3</v>
      </c>
      <c r="E71" s="4">
        <f>SUM(B71:$B$968)/$B$969</f>
        <v>0.26462205206737149</v>
      </c>
    </row>
    <row r="72" spans="1:5" x14ac:dyDescent="0.2">
      <c r="A72" s="1" t="s">
        <v>324</v>
      </c>
      <c r="B72" s="1">
        <v>4445.2781299999997</v>
      </c>
      <c r="C72" t="str">
        <f>IF(ISNA(VLOOKUP(A72,'von Hand markiert'!A:A,1,FALSE)),"","x")</f>
        <v/>
      </c>
      <c r="D72" s="4">
        <f>B72/betwKennzahlen!$B$6</f>
        <v>7.3348614796187829E-3</v>
      </c>
      <c r="E72" s="4">
        <f>SUM(B72:$B$968)/$B$969</f>
        <v>0.26156932772000685</v>
      </c>
    </row>
    <row r="73" spans="1:5" x14ac:dyDescent="0.2">
      <c r="A73" s="1" t="s">
        <v>129</v>
      </c>
      <c r="B73" s="1">
        <v>4324.6594599999999</v>
      </c>
      <c r="C73" t="str">
        <f>IF(ISNA(VLOOKUP(A73,'von Hand markiert'!A:A,1,FALSE)),"","x")</f>
        <v>x</v>
      </c>
      <c r="D73" s="4">
        <f>B73/betwKennzahlen!$B$6</f>
        <v>7.1358365343999223E-3</v>
      </c>
      <c r="E73" s="4">
        <f>SUM(B73:$B$968)/$B$969</f>
        <v>0.25852748766815281</v>
      </c>
    </row>
    <row r="74" spans="1:5" x14ac:dyDescent="0.2">
      <c r="A74" s="1" t="s">
        <v>112</v>
      </c>
      <c r="B74" s="1">
        <v>4299.8514800000003</v>
      </c>
      <c r="C74" t="str">
        <f>IF(ISNA(VLOOKUP(A74,'von Hand markiert'!A:A,1,FALSE)),"","x")</f>
        <v/>
      </c>
      <c r="D74" s="4">
        <f>B74/betwKennzahlen!$B$6</f>
        <v>7.0949025159723397E-3</v>
      </c>
      <c r="E74" s="4">
        <f>SUM(B74:$B$968)/$B$969</f>
        <v>0.2555681852417695</v>
      </c>
    </row>
    <row r="75" spans="1:5" x14ac:dyDescent="0.2">
      <c r="A75" s="1" t="s">
        <v>608</v>
      </c>
      <c r="B75" s="1">
        <v>4293.9226900000003</v>
      </c>
      <c r="C75" t="str">
        <f>IF(ISNA(VLOOKUP(A75,'von Hand markiert'!A:A,1,FALSE)),"","x")</f>
        <v/>
      </c>
      <c r="D75" s="4">
        <f>B75/betwKennzahlen!$B$6</f>
        <v>7.0851198089920348E-3</v>
      </c>
      <c r="E75" s="4">
        <f>SUM(B75:$B$968)/$B$969</f>
        <v>0.25262585856020198</v>
      </c>
    </row>
    <row r="76" spans="1:5" x14ac:dyDescent="0.2">
      <c r="A76" s="1" t="s">
        <v>132</v>
      </c>
      <c r="B76" s="1">
        <v>4252.8826499999996</v>
      </c>
      <c r="C76" t="str">
        <f>IF(ISNA(VLOOKUP(A76,'von Hand markiert'!A:A,1,FALSE)),"","x")</f>
        <v/>
      </c>
      <c r="D76" s="4">
        <f>B76/betwKennzahlen!$B$6</f>
        <v>7.0174023344685629E-3</v>
      </c>
      <c r="E76" s="4">
        <f>SUM(B76:$B$968)/$B$969</f>
        <v>0.24968758886457618</v>
      </c>
    </row>
    <row r="77" spans="1:5" x14ac:dyDescent="0.2">
      <c r="A77" s="1" t="s">
        <v>642</v>
      </c>
      <c r="B77" s="1">
        <v>4228.2202299999999</v>
      </c>
      <c r="C77" t="str">
        <f>IF(ISNA(VLOOKUP(A77,'von Hand markiert'!A:A,1,FALSE)),"","x")</f>
        <v/>
      </c>
      <c r="D77" s="4">
        <f>B77/betwKennzahlen!$B$6</f>
        <v>6.9767084950367033E-3</v>
      </c>
      <c r="E77" s="4">
        <f>SUM(B77:$B$968)/$B$969</f>
        <v>0.24677740227955694</v>
      </c>
    </row>
    <row r="78" spans="1:5" x14ac:dyDescent="0.2">
      <c r="A78" s="1" t="s">
        <v>356</v>
      </c>
      <c r="B78" s="1">
        <v>4123.0105199999998</v>
      </c>
      <c r="C78" t="str">
        <f>IF(ISNA(VLOOKUP(A78,'von Hand markiert'!A:A,1,FALSE)),"","x")</f>
        <v/>
      </c>
      <c r="D78" s="4">
        <f>B78/betwKennzahlen!$B$6</f>
        <v>6.8031088626643492E-3</v>
      </c>
      <c r="E78" s="4">
        <f>SUM(B78:$B$968)/$B$969</f>
        <v>0.24388409183473364</v>
      </c>
    </row>
    <row r="79" spans="1:5" x14ac:dyDescent="0.2">
      <c r="A79" s="1" t="s">
        <v>59</v>
      </c>
      <c r="B79" s="1">
        <v>4077.5400800000002</v>
      </c>
      <c r="C79" t="str">
        <f>IF(ISNA(VLOOKUP(A79,'von Hand markiert'!A:A,1,FALSE)),"","x")</f>
        <v/>
      </c>
      <c r="D79" s="4">
        <f>B79/betwKennzahlen!$B$6</f>
        <v>6.7280810760863893E-3</v>
      </c>
      <c r="E79" s="4">
        <f>SUM(B79:$B$968)/$B$969</f>
        <v>0.24106277488511196</v>
      </c>
    </row>
    <row r="80" spans="1:5" x14ac:dyDescent="0.2">
      <c r="A80" s="1" t="s">
        <v>145</v>
      </c>
      <c r="B80" s="1">
        <v>4074.6444099999999</v>
      </c>
      <c r="C80" t="str">
        <f>IF(ISNA(VLOOKUP(A80,'von Hand markiert'!A:A,1,FALSE)),"","x")</f>
        <v>x</v>
      </c>
      <c r="D80" s="4">
        <f>B80/betwKennzahlen!$B$6</f>
        <v>6.7233031212049271E-3</v>
      </c>
      <c r="E80" s="4">
        <f>SUM(B80:$B$968)/$B$969</f>
        <v>0.23827257270525778</v>
      </c>
    </row>
    <row r="81" spans="1:5" x14ac:dyDescent="0.2">
      <c r="A81" s="1" t="s">
        <v>80</v>
      </c>
      <c r="B81" s="1">
        <v>3995.57917</v>
      </c>
      <c r="C81" t="str">
        <f>IF(ISNA(VLOOKUP(A81,'von Hand markiert'!A:A,1,FALSE)),"","x")</f>
        <v/>
      </c>
      <c r="D81" s="4">
        <f>B81/betwKennzahlen!$B$6</f>
        <v>6.5928427616294485E-3</v>
      </c>
      <c r="E81" s="4">
        <f>SUM(B81:$B$968)/$B$969</f>
        <v>0.23548435199084297</v>
      </c>
    </row>
    <row r="82" spans="1:5" x14ac:dyDescent="0.2">
      <c r="A82" s="1" t="s">
        <v>643</v>
      </c>
      <c r="B82" s="1">
        <v>3992.98504</v>
      </c>
      <c r="C82" t="str">
        <f>IF(ISNA(VLOOKUP(A82,'von Hand markiert'!A:A,1,FALSE)),"","x")</f>
        <v/>
      </c>
      <c r="D82" s="4">
        <f>B82/betwKennzahlen!$B$6</f>
        <v>6.5885623580970547E-3</v>
      </c>
      <c r="E82" s="4">
        <f>SUM(B82:$B$968)/$B$969</f>
        <v>0.23275023448588053</v>
      </c>
    </row>
    <row r="83" spans="1:5" x14ac:dyDescent="0.2">
      <c r="A83" s="1" t="s">
        <v>47</v>
      </c>
      <c r="B83" s="1">
        <v>3965.7980600000001</v>
      </c>
      <c r="C83" t="str">
        <f>IF(ISNA(VLOOKUP(A83,'von Hand markiert'!A:A,1,FALSE)),"","x")</f>
        <v/>
      </c>
      <c r="D83" s="4">
        <f>B83/betwKennzahlen!$B$6</f>
        <v>6.5437029080204932E-3</v>
      </c>
      <c r="E83" s="4">
        <f>SUM(B83:$B$968)/$B$969</f>
        <v>0.23001789210686133</v>
      </c>
    </row>
    <row r="84" spans="1:5" x14ac:dyDescent="0.2">
      <c r="A84" s="1" t="s">
        <v>90</v>
      </c>
      <c r="B84" s="1">
        <v>3921.80188</v>
      </c>
      <c r="C84" t="str">
        <f>IF(ISNA(VLOOKUP(A84,'von Hand markiert'!A:A,1,FALSE)),"","x")</f>
        <v/>
      </c>
      <c r="D84" s="4">
        <f>B84/betwKennzahlen!$B$6</f>
        <v>6.471107701040188E-3</v>
      </c>
      <c r="E84" s="4">
        <f>SUM(B84:$B$968)/$B$969</f>
        <v>0.22730415338822837</v>
      </c>
    </row>
    <row r="85" spans="1:5" x14ac:dyDescent="0.2">
      <c r="A85" s="1" t="s">
        <v>60</v>
      </c>
      <c r="B85" s="1">
        <v>3862.9987999999998</v>
      </c>
      <c r="C85" t="str">
        <f>IF(ISNA(VLOOKUP(A85,'von Hand markiert'!A:A,1,FALSE)),"","x")</f>
        <v/>
      </c>
      <c r="D85" s="4">
        <f>B85/betwKennzahlen!$B$6</f>
        <v>6.3740806008765038E-3</v>
      </c>
      <c r="E85" s="4">
        <f>SUM(B85:$B$968)/$B$969</f>
        <v>0.22462052062439489</v>
      </c>
    </row>
    <row r="86" spans="1:5" x14ac:dyDescent="0.2">
      <c r="A86" s="1" t="s">
        <v>545</v>
      </c>
      <c r="B86" s="1">
        <v>3791.8198000000002</v>
      </c>
      <c r="C86" t="str">
        <f>IF(ISNA(VLOOKUP(A86,'von Hand markiert'!A:A,1,FALSE)),"","x")</f>
        <v/>
      </c>
      <c r="D86" s="4">
        <f>B86/betwKennzahlen!$B$6</f>
        <v>6.2566328079624121E-3</v>
      </c>
      <c r="E86" s="4">
        <f>SUM(B86:$B$968)/$B$969</f>
        <v>0.22197712596460922</v>
      </c>
    </row>
    <row r="87" spans="1:5" x14ac:dyDescent="0.2">
      <c r="A87" s="1" t="s">
        <v>54</v>
      </c>
      <c r="B87" s="1">
        <v>3781.0904599999999</v>
      </c>
      <c r="C87" t="str">
        <f>IF(ISNA(VLOOKUP(A87,'von Hand markiert'!A:A,1,FALSE)),"","x")</f>
        <v/>
      </c>
      <c r="D87" s="4">
        <f>B87/betwKennzahlen!$B$6</f>
        <v>6.2389290287238035E-3</v>
      </c>
      <c r="E87" s="4">
        <f>SUM(B87:$B$968)/$B$969</f>
        <v>0.21938243807338081</v>
      </c>
    </row>
    <row r="88" spans="1:5" x14ac:dyDescent="0.2">
      <c r="A88" s="1" t="s">
        <v>148</v>
      </c>
      <c r="B88" s="1">
        <v>3710.7158899999999</v>
      </c>
      <c r="C88" t="str">
        <f>IF(ISNA(VLOOKUP(A88,'von Hand markiert'!A:A,1,FALSE)),"","x")</f>
        <v/>
      </c>
      <c r="D88" s="4">
        <f>B88/betwKennzahlen!$B$6</f>
        <v>6.1228085729183226E-3</v>
      </c>
      <c r="E88" s="4">
        <f>SUM(B88:$B$968)/$B$969</f>
        <v>0.21679509211559006</v>
      </c>
    </row>
    <row r="89" spans="1:5" x14ac:dyDescent="0.2">
      <c r="A89" s="1" t="s">
        <v>644</v>
      </c>
      <c r="B89" s="1">
        <v>3667.8036099999999</v>
      </c>
      <c r="C89" t="str">
        <f>IF(ISNA(VLOOKUP(A89,'von Hand markiert'!A:A,1,FALSE)),"","x")</f>
        <v/>
      </c>
      <c r="D89" s="4">
        <f>B89/betwKennzahlen!$B$6</f>
        <v>6.0520018381382389E-3</v>
      </c>
      <c r="E89" s="4">
        <f>SUM(B89:$B$968)/$B$969</f>
        <v>0.21425590246644802</v>
      </c>
    </row>
    <row r="90" spans="1:5" x14ac:dyDescent="0.2">
      <c r="A90" s="1" t="s">
        <v>204</v>
      </c>
      <c r="B90" s="1">
        <v>3657.7455100000002</v>
      </c>
      <c r="C90" t="str">
        <f>IF(ISNA(VLOOKUP(A90,'von Hand markiert'!A:A,1,FALSE)),"","x")</f>
        <v/>
      </c>
      <c r="D90" s="4">
        <f>B90/betwKennzahlen!$B$6</f>
        <v>6.0354056279370676E-3</v>
      </c>
      <c r="E90" s="4">
        <f>SUM(B90:$B$968)/$B$969</f>
        <v>0.21174607707488516</v>
      </c>
    </row>
    <row r="91" spans="1:5" x14ac:dyDescent="0.2">
      <c r="A91" s="1" t="s">
        <v>424</v>
      </c>
      <c r="B91" s="1">
        <v>3575.2042499999998</v>
      </c>
      <c r="C91" t="str">
        <f>IF(ISNA(VLOOKUP(A91,'von Hand markiert'!A:A,1,FALSE)),"","x")</f>
        <v/>
      </c>
      <c r="D91" s="4">
        <f>B91/betwKennzahlen!$B$6</f>
        <v>5.8992097160620992E-3</v>
      </c>
      <c r="E91" s="4">
        <f>SUM(B91:$B$968)/$B$969</f>
        <v>0.20924313429685759</v>
      </c>
    </row>
    <row r="92" spans="1:5" x14ac:dyDescent="0.2">
      <c r="A92" s="1" t="s">
        <v>78</v>
      </c>
      <c r="B92" s="1">
        <v>3491.24982</v>
      </c>
      <c r="C92" t="str">
        <f>IF(ISNA(VLOOKUP(A92,'von Hand markiert'!A:A,1,FALSE)),"","x")</f>
        <v/>
      </c>
      <c r="D92" s="4">
        <f>B92/betwKennzahlen!$B$6</f>
        <v>5.7606820251861297E-3</v>
      </c>
      <c r="E92" s="4">
        <f>SUM(B92:$B$968)/$B$969</f>
        <v>0.20679667331890098</v>
      </c>
    </row>
    <row r="93" spans="1:5" x14ac:dyDescent="0.2">
      <c r="A93" s="1" t="s">
        <v>178</v>
      </c>
      <c r="B93" s="1">
        <v>3473.3219800000002</v>
      </c>
      <c r="C93" t="str">
        <f>IF(ISNA(VLOOKUP(A93,'von Hand markiert'!A:A,1,FALSE)),"","x")</f>
        <v/>
      </c>
      <c r="D93" s="4">
        <f>B93/betwKennzahlen!$B$6</f>
        <v>5.7311004738898625E-3</v>
      </c>
      <c r="E93" s="4">
        <f>SUM(B93:$B$968)/$B$969</f>
        <v>0.20440766115297287</v>
      </c>
    </row>
    <row r="94" spans="1:5" x14ac:dyDescent="0.2">
      <c r="A94" s="1" t="s">
        <v>51</v>
      </c>
      <c r="B94" s="1">
        <v>3473.1240899999998</v>
      </c>
      <c r="C94" t="str">
        <f>IF(ISNA(VLOOKUP(A94,'von Hand markiert'!A:A,1,FALSE)),"","x")</f>
        <v/>
      </c>
      <c r="D94" s="4">
        <f>B94/betwKennzahlen!$B$6</f>
        <v>5.7307739485981364E-3</v>
      </c>
      <c r="E94" s="4">
        <f>SUM(B94:$B$968)/$B$969</f>
        <v>0.20203091675076182</v>
      </c>
    </row>
    <row r="95" spans="1:5" x14ac:dyDescent="0.2">
      <c r="A95" s="1" t="s">
        <v>42</v>
      </c>
      <c r="B95" s="1">
        <v>3407.5947700000002</v>
      </c>
      <c r="C95" t="str">
        <f>IF(ISNA(VLOOKUP(A95,'von Hand markiert'!A:A,1,FALSE)),"","x")</f>
        <v>x</v>
      </c>
      <c r="D95" s="4">
        <f>B95/betwKennzahlen!$B$6</f>
        <v>5.6226483215850945E-3</v>
      </c>
      <c r="E95" s="4">
        <f>SUM(B95:$B$968)/$B$969</f>
        <v>0.19965430776183879</v>
      </c>
    </row>
    <row r="96" spans="1:5" x14ac:dyDescent="0.2">
      <c r="A96" s="1" t="s">
        <v>46</v>
      </c>
      <c r="B96" s="1">
        <v>3398.1283899999999</v>
      </c>
      <c r="C96" t="str">
        <f>IF(ISNA(VLOOKUP(A96,'von Hand markiert'!A:A,1,FALSE)),"","x")</f>
        <v/>
      </c>
      <c r="D96" s="4">
        <f>B96/betwKennzahlen!$B$6</f>
        <v>5.6070284696921749E-3</v>
      </c>
      <c r="E96" s="4">
        <f>SUM(B96:$B$968)/$B$969</f>
        <v>0.19732253954650003</v>
      </c>
    </row>
    <row r="97" spans="1:5" x14ac:dyDescent="0.2">
      <c r="A97" s="1" t="s">
        <v>171</v>
      </c>
      <c r="B97" s="1">
        <v>3341.5800599999998</v>
      </c>
      <c r="C97" t="str">
        <f>IF(ISNA(VLOOKUP(A97,'von Hand markiert'!A:A,1,FALSE)),"","x")</f>
        <v/>
      </c>
      <c r="D97" s="4">
        <f>B97/betwKennzahlen!$B$6</f>
        <v>5.5137217844131205E-3</v>
      </c>
      <c r="E97" s="4">
        <f>SUM(B97:$B$968)/$B$969</f>
        <v>0.19499724903918952</v>
      </c>
    </row>
    <row r="98" spans="1:5" x14ac:dyDescent="0.2">
      <c r="A98" s="1" t="s">
        <v>645</v>
      </c>
      <c r="B98" s="1">
        <v>3329.9436599999999</v>
      </c>
      <c r="C98" t="str">
        <f>IF(ISNA(VLOOKUP(A98,'von Hand markiert'!A:A,1,FALSE)),"","x")</f>
        <v/>
      </c>
      <c r="D98" s="4">
        <f>B98/betwKennzahlen!$B$6</f>
        <v>5.4945213250435663E-3</v>
      </c>
      <c r="E98" s="4">
        <f>SUM(B98:$B$968)/$B$969</f>
        <v>0.19271065374284865</v>
      </c>
    </row>
    <row r="99" spans="1:5" x14ac:dyDescent="0.2">
      <c r="A99" s="1" t="s">
        <v>135</v>
      </c>
      <c r="B99" s="1">
        <v>3305.1152499999998</v>
      </c>
      <c r="C99" t="str">
        <f>IF(ISNA(VLOOKUP(A99,'von Hand markiert'!A:A,1,FALSE)),"","x")</f>
        <v/>
      </c>
      <c r="D99" s="4">
        <f>B99/betwKennzahlen!$B$6</f>
        <v>5.4535535964148106E-3</v>
      </c>
      <c r="E99" s="4">
        <f>SUM(B99:$B$968)/$B$969</f>
        <v>0.19043202106809062</v>
      </c>
    </row>
    <row r="100" spans="1:5" x14ac:dyDescent="0.2">
      <c r="A100" s="1" t="s">
        <v>121</v>
      </c>
      <c r="B100" s="1">
        <v>3170.5956799999999</v>
      </c>
      <c r="C100" t="str">
        <f>IF(ISNA(VLOOKUP(A100,'von Hand markiert'!A:A,1,FALSE)),"","x")</f>
        <v/>
      </c>
      <c r="D100" s="4">
        <f>B100/betwKennzahlen!$B$6</f>
        <v>5.2315916891071384E-3</v>
      </c>
      <c r="E100" s="4">
        <f>SUM(B100:$B$968)/$B$969</f>
        <v>0.18817037811810411</v>
      </c>
    </row>
    <row r="101" spans="1:5" x14ac:dyDescent="0.2">
      <c r="A101" s="1" t="s">
        <v>48</v>
      </c>
      <c r="B101" s="1">
        <v>3104.5077500000002</v>
      </c>
      <c r="C101" t="str">
        <f>IF(ISNA(VLOOKUP(A101,'von Hand markiert'!A:A,1,FALSE)),"","x")</f>
        <v/>
      </c>
      <c r="D101" s="4">
        <f>B101/betwKennzahlen!$B$6</f>
        <v>5.1225443364222032E-3</v>
      </c>
      <c r="E101" s="4">
        <f>SUM(B101:$B$968)/$B$969</f>
        <v>0.18600078498003433</v>
      </c>
    </row>
    <row r="102" spans="1:5" x14ac:dyDescent="0.2">
      <c r="A102" s="1" t="s">
        <v>107</v>
      </c>
      <c r="B102" s="1">
        <v>3073.8448400000002</v>
      </c>
      <c r="C102" t="str">
        <f>IF(ISNA(VLOOKUP(A102,'von Hand markiert'!A:A,1,FALSE)),"","x")</f>
        <v/>
      </c>
      <c r="D102" s="4">
        <f>B102/betwKennzahlen!$B$6</f>
        <v>5.071949482549242E-3</v>
      </c>
      <c r="E102" s="4">
        <f>SUM(B102:$B$968)/$B$969</f>
        <v>0.18387641486435805</v>
      </c>
    </row>
    <row r="103" spans="1:5" x14ac:dyDescent="0.2">
      <c r="A103" s="1" t="s">
        <v>57</v>
      </c>
      <c r="B103" s="1">
        <v>3068.53323</v>
      </c>
      <c r="C103" t="str">
        <f>IF(ISNA(VLOOKUP(A103,'von Hand markiert'!A:A,1,FALSE)),"","x")</f>
        <v>x</v>
      </c>
      <c r="D103" s="4">
        <f>B103/betwKennzahlen!$B$6</f>
        <v>5.063185143750995E-3</v>
      </c>
      <c r="E103" s="4">
        <f>SUM(B103:$B$968)/$B$969</f>
        <v>0.18177302693810082</v>
      </c>
    </row>
    <row r="104" spans="1:5" x14ac:dyDescent="0.2">
      <c r="A104" s="1" t="s">
        <v>39</v>
      </c>
      <c r="B104" s="1">
        <v>3060.8670499999998</v>
      </c>
      <c r="C104" t="str">
        <f>IF(ISNA(VLOOKUP(A104,'von Hand markiert'!A:A,1,FALSE)),"","x")</f>
        <v/>
      </c>
      <c r="D104" s="4">
        <f>B104/betwKennzahlen!$B$6</f>
        <v>5.0505356836422245E-3</v>
      </c>
      <c r="E104" s="4">
        <f>SUM(B104:$B$968)/$B$969</f>
        <v>0.17967327367036567</v>
      </c>
    </row>
    <row r="105" spans="1:5" x14ac:dyDescent="0.2">
      <c r="A105" s="1" t="s">
        <v>136</v>
      </c>
      <c r="B105" s="1">
        <v>3060.5177399999998</v>
      </c>
      <c r="C105" t="str">
        <f>IF(ISNA(VLOOKUP(A105,'von Hand markiert'!A:A,1,FALSE)),"","x")</f>
        <v/>
      </c>
      <c r="D105" s="4">
        <f>B105/betwKennzahlen!$B$6</f>
        <v>5.0499593101536559E-3</v>
      </c>
      <c r="E105" s="4">
        <f>SUM(B105:$B$968)/$B$969</f>
        <v>0.1775787662596244</v>
      </c>
    </row>
    <row r="106" spans="1:5" x14ac:dyDescent="0.2">
      <c r="A106" s="1" t="s">
        <v>137</v>
      </c>
      <c r="B106" s="1">
        <v>3060.5177399999998</v>
      </c>
      <c r="C106" t="str">
        <f>IF(ISNA(VLOOKUP(A106,'von Hand markiert'!A:A,1,FALSE)),"","x")</f>
        <v/>
      </c>
      <c r="D106" s="4">
        <f>B106/betwKennzahlen!$B$6</f>
        <v>5.0499593101536559E-3</v>
      </c>
      <c r="E106" s="4">
        <f>SUM(B106:$B$968)/$B$969</f>
        <v>0.17548449787670506</v>
      </c>
    </row>
    <row r="107" spans="1:5" x14ac:dyDescent="0.2">
      <c r="A107" s="1" t="s">
        <v>55</v>
      </c>
      <c r="B107" s="1">
        <v>3007.7323200000001</v>
      </c>
      <c r="C107" t="str">
        <f>IF(ISNA(VLOOKUP(A107,'von Hand markiert'!A:A,1,FALSE)),"","x")</f>
        <v/>
      </c>
      <c r="D107" s="4">
        <f>B107/betwKennzahlen!$B$6</f>
        <v>4.9628615555203596E-3</v>
      </c>
      <c r="E107" s="4">
        <f>SUM(B107:$B$968)/$B$969</f>
        <v>0.17339022949378571</v>
      </c>
    </row>
    <row r="108" spans="1:5" x14ac:dyDescent="0.2">
      <c r="A108" s="1" t="s">
        <v>64</v>
      </c>
      <c r="B108" s="1">
        <v>2979.1942100000001</v>
      </c>
      <c r="C108" t="str">
        <f>IF(ISNA(VLOOKUP(A108,'von Hand markiert'!A:A,1,FALSE)),"","x")</f>
        <v>x</v>
      </c>
      <c r="D108" s="4">
        <f>B108/betwKennzahlen!$B$6</f>
        <v>4.9157726945720523E-3</v>
      </c>
      <c r="E108" s="4">
        <f>SUM(B108:$B$968)/$B$969</f>
        <v>0.17133208141650624</v>
      </c>
    </row>
    <row r="109" spans="1:5" x14ac:dyDescent="0.2">
      <c r="A109" s="1" t="s">
        <v>575</v>
      </c>
      <c r="B109" s="1">
        <v>2976.9298399999998</v>
      </c>
      <c r="C109" t="str">
        <f>IF(ISNA(VLOOKUP(A109,'von Hand markiert'!A:A,1,FALSE)),"","x")</f>
        <v/>
      </c>
      <c r="D109" s="4">
        <f>B109/betwKennzahlen!$B$6</f>
        <v>4.9120364063572567E-3</v>
      </c>
      <c r="E109" s="4">
        <f>SUM(B109:$B$968)/$B$969</f>
        <v>0.16929346155848857</v>
      </c>
    </row>
    <row r="110" spans="1:5" x14ac:dyDescent="0.2">
      <c r="A110" s="1" t="s">
        <v>61</v>
      </c>
      <c r="B110" s="1">
        <v>2972.1102000000001</v>
      </c>
      <c r="C110" t="str">
        <f>IF(ISNA(VLOOKUP(A110,'von Hand markiert'!A:A,1,FALSE)),"","x")</f>
        <v/>
      </c>
      <c r="D110" s="4">
        <f>B110/betwKennzahlen!$B$6</f>
        <v>4.9040838349437713E-3</v>
      </c>
      <c r="E110" s="4">
        <f>SUM(B110:$B$968)/$B$969</f>
        <v>0.16725639117637697</v>
      </c>
    </row>
    <row r="111" spans="1:5" x14ac:dyDescent="0.2">
      <c r="A111" s="1" t="s">
        <v>52</v>
      </c>
      <c r="B111" s="1">
        <v>2899.8345599999998</v>
      </c>
      <c r="C111" t="str">
        <f>IF(ISNA(VLOOKUP(A111,'von Hand markiert'!A:A,1,FALSE)),"","x")</f>
        <v/>
      </c>
      <c r="D111" s="4">
        <f>B111/betwKennzahlen!$B$6</f>
        <v>4.7848265483922108E-3</v>
      </c>
      <c r="E111" s="4">
        <f>SUM(B111:$B$968)/$B$969</f>
        <v>0.16522261880477424</v>
      </c>
    </row>
    <row r="112" spans="1:5" x14ac:dyDescent="0.2">
      <c r="A112" s="1" t="s">
        <v>139</v>
      </c>
      <c r="B112" s="1">
        <v>2846.1761499999998</v>
      </c>
      <c r="C112" t="str">
        <f>IF(ISNA(VLOOKUP(A112,'von Hand markiert'!A:A,1,FALSE)),"","x")</f>
        <v/>
      </c>
      <c r="D112" s="4">
        <f>B112/betwKennzahlen!$B$6</f>
        <v>4.6962883302972746E-3</v>
      </c>
      <c r="E112" s="4">
        <f>SUM(B112:$B$968)/$B$969</f>
        <v>0.16323830361674829</v>
      </c>
    </row>
    <row r="113" spans="1:5" x14ac:dyDescent="0.2">
      <c r="A113" s="1" t="s">
        <v>68</v>
      </c>
      <c r="B113" s="1">
        <v>2836.9885599999998</v>
      </c>
      <c r="C113" t="str">
        <f>IF(ISNA(VLOOKUP(A113,'von Hand markiert'!A:A,1,FALSE)),"","x")</f>
        <v/>
      </c>
      <c r="D113" s="4">
        <f>B113/betwKennzahlen!$B$6</f>
        <v>4.681128491472627E-3</v>
      </c>
      <c r="E113" s="4">
        <f>SUM(B113:$B$968)/$B$969</f>
        <v>0.1612907061088952</v>
      </c>
    </row>
    <row r="114" spans="1:5" x14ac:dyDescent="0.2">
      <c r="A114" s="1" t="s">
        <v>586</v>
      </c>
      <c r="B114" s="1">
        <v>2820.6570999999999</v>
      </c>
      <c r="C114" t="str">
        <f>IF(ISNA(VLOOKUP(A114,'von Hand markiert'!A:A,1,FALSE)),"","x")</f>
        <v/>
      </c>
      <c r="D114" s="4">
        <f>B114/betwKennzahlen!$B$6</f>
        <v>4.6541810219652615E-3</v>
      </c>
      <c r="E114" s="4">
        <f>SUM(B114:$B$968)/$B$969</f>
        <v>0.15934939553707284</v>
      </c>
    </row>
    <row r="115" spans="1:5" x14ac:dyDescent="0.2">
      <c r="A115" s="1" t="s">
        <v>365</v>
      </c>
      <c r="B115" s="1">
        <v>2773.3889600000002</v>
      </c>
      <c r="C115" t="str">
        <f>IF(ISNA(VLOOKUP(A115,'von Hand markiert'!A:A,1,FALSE)),"","x")</f>
        <v/>
      </c>
      <c r="D115" s="4">
        <f>B115/betwKennzahlen!$B$6</f>
        <v>4.5761869686889532E-3</v>
      </c>
      <c r="E115" s="4">
        <f>SUM(B115:$B$968)/$B$969</f>
        <v>0.15741926034903536</v>
      </c>
    </row>
    <row r="116" spans="1:5" x14ac:dyDescent="0.2">
      <c r="A116" s="1" t="s">
        <v>81</v>
      </c>
      <c r="B116" s="1">
        <v>2767.95453</v>
      </c>
      <c r="C116" t="str">
        <f>IF(ISNA(VLOOKUP(A116,'von Hand markiert'!A:A,1,FALSE)),"","x")</f>
        <v/>
      </c>
      <c r="D116" s="4">
        <f>B116/betwKennzahlen!$B$6</f>
        <v>4.5672199726754358E-3</v>
      </c>
      <c r="E116" s="4">
        <f>SUM(B116:$B$968)/$B$969</f>
        <v>0.15552147007108533</v>
      </c>
    </row>
    <row r="117" spans="1:5" x14ac:dyDescent="0.2">
      <c r="A117" s="1" t="s">
        <v>222</v>
      </c>
      <c r="B117" s="1">
        <v>2753.2430199999999</v>
      </c>
      <c r="C117" t="str">
        <f>IF(ISNA(VLOOKUP(A117,'von Hand markiert'!A:A,1,FALSE)),"","x")</f>
        <v/>
      </c>
      <c r="D117" s="4">
        <f>B117/betwKennzahlen!$B$6</f>
        <v>4.5429454762659109E-3</v>
      </c>
      <c r="E117" s="4">
        <f>SUM(B117:$B$968)/$B$969</f>
        <v>0.15362739849562126</v>
      </c>
    </row>
    <row r="118" spans="1:5" x14ac:dyDescent="0.2">
      <c r="A118" s="1" t="s">
        <v>403</v>
      </c>
      <c r="B118" s="1">
        <v>2655.4580000000001</v>
      </c>
      <c r="C118" t="str">
        <f>IF(ISNA(VLOOKUP(A118,'von Hand markiert'!A:A,1,FALSE)),"","x")</f>
        <v/>
      </c>
      <c r="D118" s="4">
        <f>B118/betwKennzahlen!$B$6</f>
        <v>4.3815968372142187E-3</v>
      </c>
      <c r="E118" s="4">
        <f>SUM(B118:$B$968)/$B$969</f>
        <v>0.15174339379539711</v>
      </c>
    </row>
    <row r="119" spans="1:5" x14ac:dyDescent="0.2">
      <c r="A119" s="1" t="s">
        <v>341</v>
      </c>
      <c r="B119" s="1">
        <v>2618.83367</v>
      </c>
      <c r="C119" t="str">
        <f>IF(ISNA(VLOOKUP(A119,'von Hand markiert'!A:A,1,FALSE)),"","x")</f>
        <v/>
      </c>
      <c r="D119" s="4">
        <f>B119/betwKennzahlen!$B$6</f>
        <v>4.3211654357410674E-3</v>
      </c>
      <c r="E119" s="4">
        <f>SUM(B119:$B$968)/$B$969</f>
        <v>0.1499263019815231</v>
      </c>
    </row>
    <row r="120" spans="1:5" x14ac:dyDescent="0.2">
      <c r="A120" s="1" t="s">
        <v>91</v>
      </c>
      <c r="B120" s="1">
        <v>2611.1106500000001</v>
      </c>
      <c r="C120" t="str">
        <f>IF(ISNA(VLOOKUP(A120,'von Hand markiert'!A:A,1,FALSE)),"","x")</f>
        <v/>
      </c>
      <c r="D120" s="4">
        <f>B120/betwKennzahlen!$B$6</f>
        <v>4.3084221876815085E-3</v>
      </c>
      <c r="E120" s="4">
        <f>SUM(B120:$B$968)/$B$969</f>
        <v>0.14813427167125096</v>
      </c>
    </row>
    <row r="121" spans="1:5" x14ac:dyDescent="0.2">
      <c r="A121" s="1" t="s">
        <v>70</v>
      </c>
      <c r="B121" s="1">
        <v>2604.4286900000002</v>
      </c>
      <c r="C121" t="str">
        <f>IF(ISNA(VLOOKUP(A121,'von Hand markiert'!A:A,1,FALSE)),"","x")</f>
        <v/>
      </c>
      <c r="D121" s="4">
        <f>B121/betwKennzahlen!$B$6</f>
        <v>4.2973967243518712E-3</v>
      </c>
      <c r="E121" s="4">
        <f>SUM(B121:$B$968)/$B$969</f>
        <v>0.14634752611276941</v>
      </c>
    </row>
    <row r="122" spans="1:5" x14ac:dyDescent="0.2">
      <c r="A122" s="1" t="s">
        <v>336</v>
      </c>
      <c r="B122" s="1">
        <v>2570.8803499999999</v>
      </c>
      <c r="C122" t="str">
        <f>IF(ISNA(VLOOKUP(A122,'von Hand markiert'!A:A,1,FALSE)),"","x")</f>
        <v/>
      </c>
      <c r="D122" s="4">
        <f>B122/betwKennzahlen!$B$6</f>
        <v>4.2420408119488925E-3</v>
      </c>
      <c r="E122" s="4">
        <f>SUM(B122:$B$968)/$B$969</f>
        <v>0.14456535292365563</v>
      </c>
    </row>
    <row r="123" spans="1:5" x14ac:dyDescent="0.2">
      <c r="A123" s="1" t="s">
        <v>163</v>
      </c>
      <c r="B123" s="1">
        <v>2528.3840500000001</v>
      </c>
      <c r="C123" t="str">
        <f>IF(ISNA(VLOOKUP(A123,'von Hand markiert'!A:A,1,FALSE)),"","x")</f>
        <v/>
      </c>
      <c r="D123" s="4">
        <f>B123/betwKennzahlen!$B$6</f>
        <v>4.1719204584455402E-3</v>
      </c>
      <c r="E123" s="4">
        <f>SUM(B123:$B$968)/$B$969</f>
        <v>0.14280613638231526</v>
      </c>
    </row>
    <row r="124" spans="1:5" x14ac:dyDescent="0.2">
      <c r="A124" s="1" t="s">
        <v>468</v>
      </c>
      <c r="B124" s="1">
        <v>2509.5045700000001</v>
      </c>
      <c r="C124" t="str">
        <f>IF(ISNA(VLOOKUP(A124,'von Hand markiert'!A:A,1,FALSE)),"","x")</f>
        <v/>
      </c>
      <c r="D124" s="4">
        <f>B124/betwKennzahlen!$B$6</f>
        <v>4.1407686684883085E-3</v>
      </c>
      <c r="E124" s="4">
        <f>SUM(B124:$B$968)/$B$969</f>
        <v>0.14107599944940777</v>
      </c>
    </row>
    <row r="125" spans="1:5" x14ac:dyDescent="0.2">
      <c r="A125" s="1" t="s">
        <v>108</v>
      </c>
      <c r="B125" s="1">
        <v>2489.7402999999999</v>
      </c>
      <c r="C125" t="str">
        <f>IF(ISNA(VLOOKUP(A125,'von Hand markiert'!A:A,1,FALSE)),"","x")</f>
        <v/>
      </c>
      <c r="D125" s="4">
        <f>B125/betwKennzahlen!$B$6</f>
        <v>4.1081569446644525E-3</v>
      </c>
      <c r="E125" s="4">
        <f>SUM(B125:$B$968)/$B$969</f>
        <v>0.13935878147381695</v>
      </c>
    </row>
    <row r="126" spans="1:5" x14ac:dyDescent="0.2">
      <c r="A126" s="1" t="s">
        <v>282</v>
      </c>
      <c r="B126" s="1">
        <v>2430.7425600000001</v>
      </c>
      <c r="C126" t="str">
        <f>IF(ISNA(VLOOKUP(A126,'von Hand markiert'!A:A,1,FALSE)),"","x")</f>
        <v/>
      </c>
      <c r="D126" s="4">
        <f>B126/betwKennzahlen!$B$6</f>
        <v>4.0108086488198991E-3</v>
      </c>
      <c r="E126" s="4">
        <f>SUM(B126:$B$968)/$B$969</f>
        <v>0.13765508790464648</v>
      </c>
    </row>
    <row r="127" spans="1:5" x14ac:dyDescent="0.2">
      <c r="A127" s="1" t="s">
        <v>103</v>
      </c>
      <c r="B127" s="1">
        <v>2384.07782</v>
      </c>
      <c r="C127" t="str">
        <f>IF(ISNA(VLOOKUP(A127,'von Hand markiert'!A:A,1,FALSE)),"","x")</f>
        <v>x</v>
      </c>
      <c r="D127" s="4">
        <f>B127/betwKennzahlen!$B$6</f>
        <v>3.9338102262527095E-3</v>
      </c>
      <c r="E127" s="4">
        <f>SUM(B127:$B$968)/$B$969</f>
        <v>0.13599176564256918</v>
      </c>
    </row>
    <row r="128" spans="1:5" x14ac:dyDescent="0.2">
      <c r="A128" s="1" t="s">
        <v>69</v>
      </c>
      <c r="B128" s="1">
        <v>2383.0349500000002</v>
      </c>
      <c r="C128" t="str">
        <f>IF(ISNA(VLOOKUP(A128,'von Hand markiert'!A:A,1,FALSE)),"","x")</f>
        <v/>
      </c>
      <c r="D128" s="4">
        <f>B128/betwKennzahlen!$B$6</f>
        <v>3.932089454960667E-3</v>
      </c>
      <c r="E128" s="4">
        <f>SUM(B128:$B$968)/$B$969</f>
        <v>0.13436037539261583</v>
      </c>
    </row>
    <row r="129" spans="1:5" x14ac:dyDescent="0.2">
      <c r="A129" s="1" t="s">
        <v>99</v>
      </c>
      <c r="B129" s="1">
        <v>2353.6189199999999</v>
      </c>
      <c r="C129" t="str">
        <f>IF(ISNA(VLOOKUP(A129,'von Hand markiert'!A:A,1,FALSE)),"","x")</f>
        <v/>
      </c>
      <c r="D129" s="4">
        <f>B129/betwKennzahlen!$B$6</f>
        <v>3.8835519958815177E-3</v>
      </c>
      <c r="E129" s="4">
        <f>SUM(B129:$B$968)/$B$969</f>
        <v>0.13272969876364232</v>
      </c>
    </row>
    <row r="130" spans="1:5" x14ac:dyDescent="0.2">
      <c r="A130" s="1" t="s">
        <v>87</v>
      </c>
      <c r="B130" s="1">
        <v>2348.9767499999998</v>
      </c>
      <c r="C130" t="str">
        <f>IF(ISNA(VLOOKUP(A130,'von Hand markiert'!A:A,1,FALSE)),"","x")</f>
        <v/>
      </c>
      <c r="D130" s="4">
        <f>B130/betwKennzahlen!$B$6</f>
        <v>3.8758922560589294E-3</v>
      </c>
      <c r="E130" s="4">
        <f>SUM(B130:$B$968)/$B$969</f>
        <v>0.13111915110199185</v>
      </c>
    </row>
    <row r="131" spans="1:5" x14ac:dyDescent="0.2">
      <c r="A131" s="1" t="s">
        <v>397</v>
      </c>
      <c r="B131" s="1">
        <v>2324.6388099999999</v>
      </c>
      <c r="C131" t="str">
        <f>IF(ISNA(VLOOKUP(A131,'von Hand markiert'!A:A,1,FALSE)),"","x")</f>
        <v/>
      </c>
      <c r="D131" s="4">
        <f>B131/betwKennzahlen!$B$6</f>
        <v>3.8357338197634546E-3</v>
      </c>
      <c r="E131" s="4">
        <f>SUM(B131:$B$968)/$B$969</f>
        <v>0.12951178001067526</v>
      </c>
    </row>
    <row r="132" spans="1:5" x14ac:dyDescent="0.2">
      <c r="A132" s="1" t="s">
        <v>86</v>
      </c>
      <c r="B132" s="1">
        <v>2316.6426200000001</v>
      </c>
      <c r="C132" t="str">
        <f>IF(ISNA(VLOOKUP(A132,'von Hand markiert'!A:A,1,FALSE)),"","x")</f>
        <v/>
      </c>
      <c r="D132" s="4">
        <f>B132/betwKennzahlen!$B$6</f>
        <v>3.822539831828506E-3</v>
      </c>
      <c r="E132" s="4">
        <f>SUM(B132:$B$968)/$B$969</f>
        <v>0.12792106302254552</v>
      </c>
    </row>
    <row r="133" spans="1:5" x14ac:dyDescent="0.2">
      <c r="A133" s="1" t="s">
        <v>192</v>
      </c>
      <c r="B133" s="1">
        <v>2290.4067700000001</v>
      </c>
      <c r="C133" t="str">
        <f>IF(ISNA(VLOOKUP(A133,'von Hand markiert'!A:A,1,FALSE)),"","x")</f>
        <v/>
      </c>
      <c r="D133" s="4">
        <f>B133/betwKennzahlen!$B$6</f>
        <v>3.7792497788954049E-3</v>
      </c>
      <c r="E133" s="4">
        <f>SUM(B133:$B$968)/$B$969</f>
        <v>0.12633581771251856</v>
      </c>
    </row>
    <row r="134" spans="1:5" x14ac:dyDescent="0.2">
      <c r="A134" s="1" t="s">
        <v>72</v>
      </c>
      <c r="B134" s="1">
        <v>2251.2422099999999</v>
      </c>
      <c r="C134" t="str">
        <f>IF(ISNA(VLOOKUP(A134,'von Hand markiert'!A:A,1,FALSE)),"","x")</f>
        <v>x</v>
      </c>
      <c r="D134" s="4">
        <f>B134/betwKennzahlen!$B$6</f>
        <v>3.7146269107397466E-3</v>
      </c>
      <c r="E134" s="4">
        <f>SUM(B134:$B$968)/$B$969</f>
        <v>0.12476852521826388</v>
      </c>
    </row>
    <row r="135" spans="1:5" x14ac:dyDescent="0.2">
      <c r="A135" s="1" t="s">
        <v>77</v>
      </c>
      <c r="B135" s="1">
        <v>2240.8472200000001</v>
      </c>
      <c r="C135" t="str">
        <f>IF(ISNA(VLOOKUP(A135,'von Hand markiert'!A:A,1,FALSE)),"","x")</f>
        <v/>
      </c>
      <c r="D135" s="4">
        <f>B135/betwKennzahlen!$B$6</f>
        <v>3.6974748204762695E-3</v>
      </c>
      <c r="E135" s="4">
        <f>SUM(B135:$B$968)/$B$969</f>
        <v>0.12322803247055761</v>
      </c>
    </row>
    <row r="136" spans="1:5" x14ac:dyDescent="0.2">
      <c r="A136" s="1" t="s">
        <v>147</v>
      </c>
      <c r="B136" s="1">
        <v>2216.84494</v>
      </c>
      <c r="C136" t="str">
        <f>IF(ISNA(VLOOKUP(A136,'von Hand markiert'!A:A,1,FALSE)),"","x")</f>
        <v>x</v>
      </c>
      <c r="D136" s="4">
        <f>B136/betwKennzahlen!$B$6</f>
        <v>3.6578702347008852E-3</v>
      </c>
      <c r="E136" s="4">
        <f>SUM(B136:$B$968)/$B$969</f>
        <v>0.12169465286538052</v>
      </c>
    </row>
    <row r="137" spans="1:5" x14ac:dyDescent="0.2">
      <c r="A137" s="1" t="s">
        <v>126</v>
      </c>
      <c r="B137" s="1">
        <v>2162.01125</v>
      </c>
      <c r="C137" t="str">
        <f>IF(ISNA(VLOOKUP(A137,'von Hand markiert'!A:A,1,FALSE)),"","x")</f>
        <v/>
      </c>
      <c r="D137" s="4">
        <f>B137/betwKennzahlen!$B$6</f>
        <v>3.5673927642695001E-3</v>
      </c>
      <c r="E137" s="4">
        <f>SUM(B137:$B$968)/$B$969</f>
        <v>0.12017769767606776</v>
      </c>
    </row>
    <row r="138" spans="1:5" x14ac:dyDescent="0.2">
      <c r="A138" s="1" t="s">
        <v>84</v>
      </c>
      <c r="B138" s="1">
        <v>2136.94895</v>
      </c>
      <c r="C138" t="str">
        <f>IF(ISNA(VLOOKUP(A138,'von Hand markiert'!A:A,1,FALSE)),"","x")</f>
        <v/>
      </c>
      <c r="D138" s="4">
        <f>B138/betwKennzahlen!$B$6</f>
        <v>3.5260391091134729E-3</v>
      </c>
      <c r="E138" s="4">
        <f>SUM(B138:$B$968)/$B$969</f>
        <v>0.11869826439417117</v>
      </c>
    </row>
    <row r="139" spans="1:5" x14ac:dyDescent="0.2">
      <c r="A139" s="1" t="s">
        <v>73</v>
      </c>
      <c r="B139" s="1">
        <v>2125.9920900000002</v>
      </c>
      <c r="C139" t="str">
        <f>IF(ISNA(VLOOKUP(A139,'von Hand markiert'!A:A,1,FALSE)),"","x")</f>
        <v/>
      </c>
      <c r="D139" s="4">
        <f>B139/betwKennzahlen!$B$6</f>
        <v>3.5079599140662161E-3</v>
      </c>
      <c r="E139" s="4">
        <f>SUM(B139:$B$968)/$B$969</f>
        <v>0.11723598088461774</v>
      </c>
    </row>
    <row r="140" spans="1:5" x14ac:dyDescent="0.2">
      <c r="A140" s="1" t="s">
        <v>101</v>
      </c>
      <c r="B140" s="1">
        <v>2088.8315600000001</v>
      </c>
      <c r="C140" t="str">
        <f>IF(ISNA(VLOOKUP(A140,'von Hand markiert'!A:A,1,FALSE)),"","x")</f>
        <v/>
      </c>
      <c r="D140" s="4">
        <f>B140/betwKennzahlen!$B$6</f>
        <v>3.4466437641902988E-3</v>
      </c>
      <c r="E140" s="4">
        <f>SUM(B140:$B$968)/$B$969</f>
        <v>0.11578119499717383</v>
      </c>
    </row>
    <row r="141" spans="1:5" x14ac:dyDescent="0.2">
      <c r="A141" s="1" t="s">
        <v>67</v>
      </c>
      <c r="B141" s="1">
        <v>2070.6770799999999</v>
      </c>
      <c r="C141" t="str">
        <f>IF(ISNA(VLOOKUP(A141,'von Hand markiert'!A:A,1,FALSE)),"","x")</f>
        <v/>
      </c>
      <c r="D141" s="4">
        <f>B141/betwKennzahlen!$B$6</f>
        <v>3.4166882491155847E-3</v>
      </c>
      <c r="E141" s="4">
        <f>SUM(B141:$B$968)/$B$969</f>
        <v>0.11435183752729945</v>
      </c>
    </row>
    <row r="142" spans="1:5" x14ac:dyDescent="0.2">
      <c r="A142" s="1" t="s">
        <v>170</v>
      </c>
      <c r="B142" s="1">
        <v>2010.0572099999999</v>
      </c>
      <c r="C142" t="str">
        <f>IF(ISNA(VLOOKUP(A142,'von Hand markiert'!A:A,1,FALSE)),"","x")</f>
        <v/>
      </c>
      <c r="D142" s="4">
        <f>B142/betwKennzahlen!$B$6</f>
        <v>3.3166633830983717E-3</v>
      </c>
      <c r="E142" s="4">
        <f>SUM(B142:$B$968)/$B$969</f>
        <v>0.11293490290764265</v>
      </c>
    </row>
    <row r="143" spans="1:5" x14ac:dyDescent="0.2">
      <c r="A143" s="1" t="s">
        <v>63</v>
      </c>
      <c r="B143" s="1">
        <v>1994.3820000000001</v>
      </c>
      <c r="C143" t="str">
        <f>IF(ISNA(VLOOKUP(A143,'von Hand markiert'!A:A,1,FALSE)),"","x")</f>
        <v/>
      </c>
      <c r="D143" s="4">
        <f>B143/betwKennzahlen!$B$6</f>
        <v>3.2907987486139744E-3</v>
      </c>
      <c r="E143" s="4">
        <f>SUM(B143:$B$968)/$B$969</f>
        <v>0.11155944959536675</v>
      </c>
    </row>
    <row r="144" spans="1:5" x14ac:dyDescent="0.2">
      <c r="A144" s="1" t="s">
        <v>79</v>
      </c>
      <c r="B144" s="1">
        <v>1989.9554000000001</v>
      </c>
      <c r="C144" t="str">
        <f>IF(ISNA(VLOOKUP(A144,'von Hand markiert'!A:A,1,FALSE)),"","x")</f>
        <v/>
      </c>
      <c r="D144" s="4">
        <f>B144/betwKennzahlen!$B$6</f>
        <v>3.2834947066899024E-3</v>
      </c>
      <c r="E144" s="4">
        <f>SUM(B144:$B$968)/$B$969</f>
        <v>0.11019472260441537</v>
      </c>
    </row>
    <row r="145" spans="1:5" x14ac:dyDescent="0.2">
      <c r="A145" s="1" t="s">
        <v>372</v>
      </c>
      <c r="B145" s="1">
        <v>1918.56079</v>
      </c>
      <c r="C145" t="str">
        <f>IF(ISNA(VLOOKUP(A145,'von Hand markiert'!A:A,1,FALSE)),"","x")</f>
        <v/>
      </c>
      <c r="D145" s="4">
        <f>B145/betwKennzahlen!$B$6</f>
        <v>3.1656911498759203E-3</v>
      </c>
      <c r="E145" s="4">
        <f>SUM(B145:$B$968)/$B$969</f>
        <v>0.10883302467233946</v>
      </c>
    </row>
    <row r="146" spans="1:5" x14ac:dyDescent="0.2">
      <c r="A146" s="1" t="s">
        <v>44</v>
      </c>
      <c r="B146" s="1">
        <v>1903.4843699999999</v>
      </c>
      <c r="C146" t="str">
        <f>IF(ISNA(VLOOKUP(A146,'von Hand markiert'!A:A,1,FALSE)),"","x")</f>
        <v/>
      </c>
      <c r="D146" s="4">
        <f>B146/betwKennzahlen!$B$6</f>
        <v>3.140814539442423E-3</v>
      </c>
      <c r="E146" s="4">
        <f>SUM(B146:$B$968)/$B$969</f>
        <v>0.10752018104765071</v>
      </c>
    </row>
    <row r="147" spans="1:5" x14ac:dyDescent="0.2">
      <c r="A147" s="1" t="s">
        <v>646</v>
      </c>
      <c r="B147" s="1">
        <v>1885.38473</v>
      </c>
      <c r="C147" t="str">
        <f>IF(ISNA(VLOOKUP(A147,'von Hand markiert'!A:A,1,FALSE)),"","x")</f>
        <v/>
      </c>
      <c r="D147" s="4">
        <f>B147/betwKennzahlen!$B$6</f>
        <v>3.1109495122498576E-3</v>
      </c>
      <c r="E147" s="4">
        <f>SUM(B147:$B$968)/$B$969</f>
        <v>0.10621765400087982</v>
      </c>
    </row>
    <row r="148" spans="1:5" x14ac:dyDescent="0.2">
      <c r="A148" s="1" t="s">
        <v>93</v>
      </c>
      <c r="B148" s="1">
        <v>1857.4021600000001</v>
      </c>
      <c r="C148" t="str">
        <f>IF(ISNA(VLOOKUP(A148,'von Hand markiert'!A:A,1,FALSE)),"","x")</f>
        <v>x</v>
      </c>
      <c r="D148" s="4">
        <f>B148/betwKennzahlen!$B$6</f>
        <v>3.0647773113680796E-3</v>
      </c>
      <c r="E148" s="4">
        <f>SUM(B148:$B$968)/$B$969</f>
        <v>0.10492751227810125</v>
      </c>
    </row>
    <row r="149" spans="1:5" x14ac:dyDescent="0.2">
      <c r="A149" s="1" t="s">
        <v>407</v>
      </c>
      <c r="B149" s="1">
        <v>1851.17984</v>
      </c>
      <c r="C149" t="str">
        <f>IF(ISNA(VLOOKUP(A149,'von Hand markiert'!A:A,1,FALSE)),"","x")</f>
        <v/>
      </c>
      <c r="D149" s="4">
        <f>B149/betwKennzahlen!$B$6</f>
        <v>3.0545102698136149E-3</v>
      </c>
      <c r="E149" s="4">
        <f>SUM(B149:$B$968)/$B$969</f>
        <v>0.10365651862653232</v>
      </c>
    </row>
    <row r="150" spans="1:5" x14ac:dyDescent="0.2">
      <c r="A150" s="1" t="s">
        <v>647</v>
      </c>
      <c r="B150" s="1">
        <v>1796.93923</v>
      </c>
      <c r="C150" t="str">
        <f>IF(ISNA(VLOOKUP(A150,'von Hand markiert'!A:A,1,FALSE)),"","x")</f>
        <v/>
      </c>
      <c r="D150" s="4">
        <f>B150/betwKennzahlen!$B$6</f>
        <v>2.9650114017371588E-3</v>
      </c>
      <c r="E150" s="4">
        <f>SUM(B150:$B$968)/$B$969</f>
        <v>0.10238978281927318</v>
      </c>
    </row>
    <row r="151" spans="1:5" x14ac:dyDescent="0.2">
      <c r="A151" s="1" t="s">
        <v>94</v>
      </c>
      <c r="B151" s="1">
        <v>1796.2504100000001</v>
      </c>
      <c r="C151" t="str">
        <f>IF(ISNA(VLOOKUP(A151,'von Hand markiert'!A:A,1,FALSE)),"","x")</f>
        <v/>
      </c>
      <c r="D151" s="4">
        <f>B151/betwKennzahlen!$B$6</f>
        <v>2.963874825096365E-3</v>
      </c>
      <c r="E151" s="4">
        <f>SUM(B151:$B$968)/$B$969</f>
        <v>0.10116016308329463</v>
      </c>
    </row>
    <row r="152" spans="1:5" x14ac:dyDescent="0.2">
      <c r="A152" s="1" t="s">
        <v>88</v>
      </c>
      <c r="B152" s="1">
        <v>1794.1590200000001</v>
      </c>
      <c r="C152" t="str">
        <f>IF(ISNA(VLOOKUP(A152,'von Hand markiert'!A:A,1,FALSE)),"","x")</f>
        <v/>
      </c>
      <c r="D152" s="4">
        <f>B152/betwKennzahlen!$B$6</f>
        <v>2.9604239598183674E-3</v>
      </c>
      <c r="E152" s="4">
        <f>SUM(B152:$B$968)/$B$969</f>
        <v>9.9931014696960169E-2</v>
      </c>
    </row>
    <row r="153" spans="1:5" x14ac:dyDescent="0.2">
      <c r="A153" s="1" t="s">
        <v>158</v>
      </c>
      <c r="B153" s="1">
        <v>1787.33825</v>
      </c>
      <c r="C153" t="str">
        <f>IF(ISNA(VLOOKUP(A153,'von Hand markiert'!A:A,1,FALSE)),"","x")</f>
        <v/>
      </c>
      <c r="D153" s="4">
        <f>B153/betwKennzahlen!$B$6</f>
        <v>2.9491694552246715E-3</v>
      </c>
      <c r="E153" s="4">
        <f>SUM(B153:$B$968)/$B$969</f>
        <v>9.8703297418799407E-2</v>
      </c>
    </row>
    <row r="154" spans="1:5" x14ac:dyDescent="0.2">
      <c r="A154" s="1" t="s">
        <v>113</v>
      </c>
      <c r="B154" s="1">
        <v>1762.2696699999999</v>
      </c>
      <c r="C154" t="str">
        <f>IF(ISNA(VLOOKUP(A154,'von Hand markiert'!A:A,1,FALSE)),"","x")</f>
        <v/>
      </c>
      <c r="D154" s="4">
        <f>B154/betwKennzahlen!$B$6</f>
        <v>2.90780543785311E-3</v>
      </c>
      <c r="E154" s="4">
        <f>SUM(B154:$B$968)/$B$969</f>
        <v>9.7480247495698086E-2</v>
      </c>
    </row>
    <row r="155" spans="1:5" x14ac:dyDescent="0.2">
      <c r="A155" s="1" t="s">
        <v>313</v>
      </c>
      <c r="B155" s="1">
        <v>1740.82864</v>
      </c>
      <c r="C155" t="str">
        <f>IF(ISNA(VLOOKUP(A155,'von Hand markiert'!A:A,1,FALSE)),"","x")</f>
        <v/>
      </c>
      <c r="D155" s="4">
        <f>B155/betwKennzahlen!$B$6</f>
        <v>2.8724270024816541E-3</v>
      </c>
      <c r="E155" s="4">
        <f>SUM(B155:$B$968)/$B$969</f>
        <v>9.62743516422538E-2</v>
      </c>
    </row>
    <row r="156" spans="1:5" x14ac:dyDescent="0.2">
      <c r="A156" s="1" t="s">
        <v>128</v>
      </c>
      <c r="B156" s="1">
        <v>1728.3115299999999</v>
      </c>
      <c r="C156" t="str">
        <f>IF(ISNA(VLOOKUP(A156,'von Hand markiert'!A:A,1,FALSE)),"","x")</f>
        <v/>
      </c>
      <c r="D156" s="4">
        <f>B156/betwKennzahlen!$B$6</f>
        <v>2.8517733413855034E-3</v>
      </c>
      <c r="E156" s="4">
        <f>SUM(B156:$B$968)/$B$969</f>
        <v>9.5083127578042825E-2</v>
      </c>
    </row>
    <row r="157" spans="1:5" x14ac:dyDescent="0.2">
      <c r="A157" s="1" t="s">
        <v>95</v>
      </c>
      <c r="B157" s="1">
        <v>1727.63003</v>
      </c>
      <c r="C157" t="str">
        <f>IF(ISNA(VLOOKUP(A157,'von Hand markiert'!A:A,1,FALSE)),"","x")</f>
        <v/>
      </c>
      <c r="D157" s="4">
        <f>B157/betwKennzahlen!$B$6</f>
        <v>2.8506488429959373E-3</v>
      </c>
      <c r="E157" s="4">
        <f>SUM(B157:$B$968)/$B$969</f>
        <v>9.3900468792632905E-2</v>
      </c>
    </row>
    <row r="158" spans="1:5" x14ac:dyDescent="0.2">
      <c r="A158" s="1" t="s">
        <v>648</v>
      </c>
      <c r="B158" s="1">
        <v>1658.0955899999999</v>
      </c>
      <c r="C158" t="str">
        <f>IF(ISNA(VLOOKUP(A158,'von Hand markiert'!A:A,1,FALSE)),"","x")</f>
        <v/>
      </c>
      <c r="D158" s="4">
        <f>B158/betwKennzahlen!$B$6</f>
        <v>2.7359146305243175E-3</v>
      </c>
      <c r="E158" s="4">
        <f>SUM(B158:$B$968)/$B$969</f>
        <v>9.2718276347896117E-2</v>
      </c>
    </row>
    <row r="159" spans="1:5" x14ac:dyDescent="0.2">
      <c r="A159" s="1" t="s">
        <v>287</v>
      </c>
      <c r="B159" s="1">
        <v>1652.5041699999999</v>
      </c>
      <c r="C159" t="str">
        <f>IF(ISNA(VLOOKUP(A159,'von Hand markiert'!A:A,1,FALSE)),"","x")</f>
        <v/>
      </c>
      <c r="D159" s="4">
        <f>B159/betwKennzahlen!$B$6</f>
        <v>2.7266885956227917E-3</v>
      </c>
      <c r="E159" s="4">
        <f>SUM(B159:$B$968)/$B$969</f>
        <v>9.1583665322901686E-2</v>
      </c>
    </row>
    <row r="160" spans="1:5" x14ac:dyDescent="0.2">
      <c r="A160" s="1" t="s">
        <v>174</v>
      </c>
      <c r="B160" s="1">
        <v>1649.0941700000001</v>
      </c>
      <c r="C160" t="str">
        <f>IF(ISNA(VLOOKUP(A160,'von Hand markiert'!A:A,1,FALSE)),"","x")</f>
        <v/>
      </c>
      <c r="D160" s="4">
        <f>B160/betwKennzahlen!$B$6</f>
        <v>2.7210619785891575E-3</v>
      </c>
      <c r="E160" s="4">
        <f>SUM(B160:$B$968)/$B$969</f>
        <v>9.0452880426398027E-2</v>
      </c>
    </row>
    <row r="161" spans="1:5" x14ac:dyDescent="0.2">
      <c r="A161" s="1" t="s">
        <v>65</v>
      </c>
      <c r="B161" s="1">
        <v>1646.91237</v>
      </c>
      <c r="C161" t="str">
        <f>IF(ISNA(VLOOKUP(A161,'von Hand markiert'!A:A,1,FALSE)),"","x")</f>
        <v/>
      </c>
      <c r="D161" s="4">
        <f>B161/betwKennzahlen!$B$6</f>
        <v>2.7174619337082236E-3</v>
      </c>
      <c r="E161" s="4">
        <f>SUM(B161:$B$968)/$B$969</f>
        <v>8.9324428943974174E-2</v>
      </c>
    </row>
    <row r="162" spans="1:5" x14ac:dyDescent="0.2">
      <c r="A162" s="1" t="s">
        <v>509</v>
      </c>
      <c r="B162" s="1">
        <v>1636.4945399999999</v>
      </c>
      <c r="C162" t="str">
        <f>IF(ISNA(VLOOKUP(A162,'von Hand markiert'!A:A,1,FALSE)),"","x")</f>
        <v/>
      </c>
      <c r="D162" s="4">
        <f>B162/betwKennzahlen!$B$6</f>
        <v>2.700272156660861E-3</v>
      </c>
      <c r="E162" s="4">
        <f>SUM(B162:$B$968)/$B$969</f>
        <v>8.8197470435989911E-2</v>
      </c>
    </row>
    <row r="163" spans="1:5" x14ac:dyDescent="0.2">
      <c r="A163" s="1" t="s">
        <v>106</v>
      </c>
      <c r="B163" s="1">
        <v>1612.6760899999999</v>
      </c>
      <c r="C163" t="str">
        <f>IF(ISNA(VLOOKUP(A163,'von Hand markiert'!A:A,1,FALSE)),"","x")</f>
        <v>x</v>
      </c>
      <c r="D163" s="4">
        <f>B163/betwKennzahlen!$B$6</f>
        <v>2.6609708966946538E-3</v>
      </c>
      <c r="E163" s="4">
        <f>SUM(B163:$B$968)/$B$969</f>
        <v>8.707764069961918E-2</v>
      </c>
    </row>
    <row r="164" spans="1:5" x14ac:dyDescent="0.2">
      <c r="A164" s="1" t="s">
        <v>98</v>
      </c>
      <c r="B164" s="1">
        <v>1603.58131</v>
      </c>
      <c r="C164" t="str">
        <f>IF(ISNA(VLOOKUP(A164,'von Hand markiert'!A:A,1,FALSE)),"","x")</f>
        <v/>
      </c>
      <c r="D164" s="4">
        <f>B164/betwKennzahlen!$B$6</f>
        <v>2.6459641975553117E-3</v>
      </c>
      <c r="E164" s="4">
        <f>SUM(B164:$B$968)/$B$969</f>
        <v>8.5974109586881037E-2</v>
      </c>
    </row>
    <row r="165" spans="1:5" x14ac:dyDescent="0.2">
      <c r="A165" s="1" t="s">
        <v>649</v>
      </c>
      <c r="B165" s="1">
        <v>1591.0065500000001</v>
      </c>
      <c r="C165" t="str">
        <f>IF(ISNA(VLOOKUP(A165,'von Hand markiert'!A:A,1,FALSE)),"","x")</f>
        <v/>
      </c>
      <c r="D165" s="4">
        <f>B165/betwKennzahlen!$B$6</f>
        <v>2.6252154119805718E-3</v>
      </c>
      <c r="E165" s="4">
        <f>SUM(B165:$B$968)/$B$969</f>
        <v>8.4876801901622084E-2</v>
      </c>
    </row>
    <row r="166" spans="1:5" x14ac:dyDescent="0.2">
      <c r="A166" s="1" t="s">
        <v>196</v>
      </c>
      <c r="B166" s="1">
        <v>1585.77962</v>
      </c>
      <c r="C166" t="str">
        <f>IF(ISNA(VLOOKUP(A166,'von Hand markiert'!A:A,1,FALSE)),"","x")</f>
        <v/>
      </c>
      <c r="D166" s="4">
        <f>B166/betwKennzahlen!$B$6</f>
        <v>2.6165907980886028E-3</v>
      </c>
      <c r="E166" s="4">
        <f>SUM(B166:$B$968)/$B$969</f>
        <v>8.3788098944232073E-2</v>
      </c>
    </row>
    <row r="167" spans="1:5" x14ac:dyDescent="0.2">
      <c r="A167" s="1" t="s">
        <v>210</v>
      </c>
      <c r="B167" s="1">
        <v>1569.8515600000001</v>
      </c>
      <c r="C167" t="str">
        <f>IF(ISNA(VLOOKUP(A167,'von Hand markiert'!A:A,1,FALSE)),"","x")</f>
        <v/>
      </c>
      <c r="D167" s="4">
        <f>B167/betwKennzahlen!$B$6</f>
        <v>2.5903089524262129E-3</v>
      </c>
      <c r="E167" s="4">
        <f>SUM(B167:$B$968)/$B$969</f>
        <v>8.2702972700054889E-2</v>
      </c>
    </row>
    <row r="168" spans="1:5" x14ac:dyDescent="0.2">
      <c r="A168" s="1" t="s">
        <v>650</v>
      </c>
      <c r="B168" s="1">
        <v>1548.1918700000001</v>
      </c>
      <c r="C168" t="str">
        <f>IF(ISNA(VLOOKUP(A168,'von Hand markiert'!A:A,1,FALSE)),"","x")</f>
        <v/>
      </c>
      <c r="D168" s="4">
        <f>B168/betwKennzahlen!$B$6</f>
        <v>2.5545697205501903E-3</v>
      </c>
      <c r="E168" s="4">
        <f>SUM(B168:$B$968)/$B$969</f>
        <v>8.1628745798829783E-2</v>
      </c>
    </row>
    <row r="169" spans="1:5" x14ac:dyDescent="0.2">
      <c r="A169" s="1" t="s">
        <v>316</v>
      </c>
      <c r="B169" s="1">
        <v>1526.0430100000001</v>
      </c>
      <c r="C169" t="str">
        <f>IF(ISNA(VLOOKUP(A169,'von Hand markiert'!A:A,1,FALSE)),"","x")</f>
        <v/>
      </c>
      <c r="D169" s="4">
        <f>B169/betwKennzahlen!$B$6</f>
        <v>2.5180233413855035E-3</v>
      </c>
      <c r="E169" s="4">
        <f>SUM(B169:$B$968)/$B$969</f>
        <v>8.0569340312739129E-2</v>
      </c>
    </row>
    <row r="170" spans="1:5" x14ac:dyDescent="0.2">
      <c r="A170" s="1" t="s">
        <v>598</v>
      </c>
      <c r="B170" s="1">
        <v>1517.39518</v>
      </c>
      <c r="C170" t="str">
        <f>IF(ISNA(VLOOKUP(A170,'von Hand markiert'!A:A,1,FALSE)),"","x")</f>
        <v/>
      </c>
      <c r="D170" s="4">
        <f>B170/betwKennzahlen!$B$6</f>
        <v>2.5037541250858041E-3</v>
      </c>
      <c r="E170" s="4">
        <f>SUM(B170:$B$968)/$B$969</f>
        <v>7.9525090973796203E-2</v>
      </c>
    </row>
    <row r="171" spans="1:5" x14ac:dyDescent="0.2">
      <c r="A171" s="1" t="s">
        <v>133</v>
      </c>
      <c r="B171" s="1">
        <v>1511.5576100000001</v>
      </c>
      <c r="C171" t="str">
        <f>IF(ISNA(VLOOKUP(A171,'von Hand markiert'!A:A,1,FALSE)),"","x")</f>
        <v/>
      </c>
      <c r="D171" s="4">
        <f>B171/betwKennzahlen!$B$6</f>
        <v>2.4941219342362346E-3</v>
      </c>
      <c r="E171" s="4">
        <f>SUM(B171:$B$968)/$B$969</f>
        <v>7.8486759220859459E-2</v>
      </c>
    </row>
    <row r="172" spans="1:5" x14ac:dyDescent="0.2">
      <c r="A172" s="1" t="s">
        <v>651</v>
      </c>
      <c r="B172" s="1">
        <v>1504.0231699999999</v>
      </c>
      <c r="C172" t="str">
        <f>IF(ISNA(VLOOKUP(A172,'von Hand markiert'!A:A,1,FALSE)),"","x")</f>
        <v/>
      </c>
      <c r="D172" s="4">
        <f>B172/betwKennzahlen!$B$6</f>
        <v>2.4816898496488752E-3</v>
      </c>
      <c r="E172" s="4">
        <f>SUM(B172:$B$968)/$B$969</f>
        <v>7.7452422033327209E-2</v>
      </c>
    </row>
    <row r="173" spans="1:5" x14ac:dyDescent="0.2">
      <c r="A173" s="1" t="s">
        <v>76</v>
      </c>
      <c r="B173" s="1">
        <v>1492.1003700000001</v>
      </c>
      <c r="C173" t="str">
        <f>IF(ISNA(VLOOKUP(A173,'von Hand markiert'!A:A,1,FALSE)),"","x")</f>
        <v/>
      </c>
      <c r="D173" s="4">
        <f>B173/betwKennzahlen!$B$6</f>
        <v>2.4620168204498678E-3</v>
      </c>
      <c r="E173" s="4">
        <f>SUM(B173:$B$968)/$B$969</f>
        <v>7.6423240554996968E-2</v>
      </c>
    </row>
    <row r="174" spans="1:5" x14ac:dyDescent="0.2">
      <c r="A174" s="1" t="s">
        <v>89</v>
      </c>
      <c r="B174" s="1">
        <v>1487.42209</v>
      </c>
      <c r="C174" t="str">
        <f>IF(ISNA(VLOOKUP(A174,'von Hand markiert'!A:A,1,FALSE)),"","x")</f>
        <v/>
      </c>
      <c r="D174" s="4">
        <f>B174/betwKennzahlen!$B$6</f>
        <v>2.4542974978879585E-3</v>
      </c>
      <c r="E174" s="4">
        <f>SUM(B174:$B$968)/$B$969</f>
        <v>7.5402217677660782E-2</v>
      </c>
    </row>
    <row r="175" spans="1:5" x14ac:dyDescent="0.2">
      <c r="A175" s="1" t="s">
        <v>284</v>
      </c>
      <c r="B175" s="1">
        <v>1476.8138200000001</v>
      </c>
      <c r="C175" t="str">
        <f>IF(ISNA(VLOOKUP(A175,'von Hand markiert'!A:A,1,FALSE)),"","x")</f>
        <v/>
      </c>
      <c r="D175" s="4">
        <f>B175/betwKennzahlen!$B$6</f>
        <v>2.4367934883045591E-3</v>
      </c>
      <c r="E175" s="4">
        <f>SUM(B175:$B$968)/$B$969</f>
        <v>7.4384396080213411E-2</v>
      </c>
    </row>
    <row r="176" spans="1:5" x14ac:dyDescent="0.2">
      <c r="A176" s="1" t="s">
        <v>122</v>
      </c>
      <c r="B176" s="1">
        <v>1438.04827</v>
      </c>
      <c r="C176" t="str">
        <f>IF(ISNA(VLOOKUP(A176,'von Hand markiert'!A:A,1,FALSE)),"","x")</f>
        <v/>
      </c>
      <c r="D176" s="4">
        <f>B176/betwKennzahlen!$B$6</f>
        <v>2.3728290003432093E-3</v>
      </c>
      <c r="E176" s="4">
        <f>SUM(B176:$B$968)/$B$969</f>
        <v>7.3373833569739491E-2</v>
      </c>
    </row>
    <row r="177" spans="1:5" x14ac:dyDescent="0.2">
      <c r="A177" s="1" t="s">
        <v>486</v>
      </c>
      <c r="B177" s="1">
        <v>1416.6643300000001</v>
      </c>
      <c r="C177" t="str">
        <f>IF(ISNA(VLOOKUP(A177,'von Hand markiert'!A:A,1,FALSE)),"","x")</f>
        <v/>
      </c>
      <c r="D177" s="4">
        <f>B177/betwKennzahlen!$B$6</f>
        <v>2.3375447654311234E-3</v>
      </c>
      <c r="E177" s="4">
        <f>SUM(B177:$B$968)/$B$969</f>
        <v>7.2389797768995248E-2</v>
      </c>
    </row>
    <row r="178" spans="1:5" x14ac:dyDescent="0.2">
      <c r="A178" s="1" t="s">
        <v>652</v>
      </c>
      <c r="B178" s="1">
        <v>1392.7544800000001</v>
      </c>
      <c r="C178" t="str">
        <f>IF(ISNA(VLOOKUP(A178,'von Hand markiert'!A:A,1,FALSE)),"","x")</f>
        <v/>
      </c>
      <c r="D178" s="4">
        <f>B178/betwKennzahlen!$B$6</f>
        <v>2.2980926923280029E-3</v>
      </c>
      <c r="E178" s="4">
        <f>SUM(B178:$B$968)/$B$969</f>
        <v>7.1420394691616387E-2</v>
      </c>
    </row>
    <row r="179" spans="1:5" x14ac:dyDescent="0.2">
      <c r="A179" s="1" t="s">
        <v>653</v>
      </c>
      <c r="B179" s="1">
        <v>1384.7351000000001</v>
      </c>
      <c r="C179" t="str">
        <f>IF(ISNA(VLOOKUP(A179,'von Hand markiert'!A:A,1,FALSE)),"","x")</f>
        <v/>
      </c>
      <c r="D179" s="4">
        <f>B179/betwKennzahlen!$B$6</f>
        <v>2.2848604400971563E-3</v>
      </c>
      <c r="E179" s="4">
        <f>SUM(B179:$B$968)/$B$969</f>
        <v>7.0467352781578882E-2</v>
      </c>
    </row>
    <row r="180" spans="1:5" x14ac:dyDescent="0.2">
      <c r="A180" s="1" t="s">
        <v>92</v>
      </c>
      <c r="B180" s="1">
        <v>1366.27458</v>
      </c>
      <c r="C180" t="str">
        <f>IF(ISNA(VLOOKUP(A180,'von Hand markiert'!A:A,1,FALSE)),"","x")</f>
        <v/>
      </c>
      <c r="D180" s="4">
        <f>B180/betwKennzahlen!$B$6</f>
        <v>2.2543999485189312E-3</v>
      </c>
      <c r="E180" s="4">
        <f>SUM(B180:$B$968)/$B$969</f>
        <v>6.9519798418228362E-2</v>
      </c>
    </row>
    <row r="181" spans="1:5" x14ac:dyDescent="0.2">
      <c r="A181" s="1" t="s">
        <v>501</v>
      </c>
      <c r="B181" s="1">
        <v>1353.17821</v>
      </c>
      <c r="C181" t="str">
        <f>IF(ISNA(VLOOKUP(A181,'von Hand markiert'!A:A,1,FALSE)),"","x")</f>
        <v/>
      </c>
      <c r="D181" s="4">
        <f>B181/betwKennzahlen!$B$6</f>
        <v>2.2327904885421639E-3</v>
      </c>
      <c r="E181" s="4">
        <f>SUM(B181:$B$968)/$B$969</f>
        <v>6.8584876323876956E-2</v>
      </c>
    </row>
    <row r="182" spans="1:5" x14ac:dyDescent="0.2">
      <c r="A182" s="1" t="s">
        <v>100</v>
      </c>
      <c r="B182" s="1">
        <v>1317.38608</v>
      </c>
      <c r="C182" t="str">
        <f>IF(ISNA(VLOOKUP(A182,'von Hand markiert'!A:A,1,FALSE)),"","x")</f>
        <v/>
      </c>
      <c r="D182" s="4">
        <f>B182/betwKennzahlen!$B$6</f>
        <v>2.1737322456307114E-3</v>
      </c>
      <c r="E182" s="4">
        <f>SUM(B182:$B$968)/$B$969</f>
        <v>6.7658915887634424E-2</v>
      </c>
    </row>
    <row r="183" spans="1:5" x14ac:dyDescent="0.2">
      <c r="A183" s="1" t="s">
        <v>45</v>
      </c>
      <c r="B183" s="1">
        <v>1295.1646000000001</v>
      </c>
      <c r="C183" t="str">
        <f>IF(ISNA(VLOOKUP(A183,'von Hand markiert'!A:A,1,FALSE)),"","x")</f>
        <v/>
      </c>
      <c r="D183" s="4">
        <f>B183/betwKennzahlen!$B$6</f>
        <v>2.1370660409736546E-3</v>
      </c>
      <c r="E183" s="4">
        <f>SUM(B183:$B$968)/$B$969</f>
        <v>6.6757447492472616E-2</v>
      </c>
    </row>
    <row r="184" spans="1:5" x14ac:dyDescent="0.2">
      <c r="A184" s="1" t="s">
        <v>83</v>
      </c>
      <c r="B184" s="1">
        <v>1287.4665500000001</v>
      </c>
      <c r="C184" t="str">
        <f>IF(ISNA(VLOOKUP(A184,'von Hand markiert'!A:A,1,FALSE)),"","x")</f>
        <v/>
      </c>
      <c r="D184" s="4">
        <f>B184/betwKennzahlen!$B$6</f>
        <v>2.1243639942710832E-3</v>
      </c>
      <c r="E184" s="4">
        <f>SUM(B184:$B$968)/$B$969</f>
        <v>6.5871184937282737E-2</v>
      </c>
    </row>
    <row r="185" spans="1:5" x14ac:dyDescent="0.2">
      <c r="A185" s="1" t="s">
        <v>114</v>
      </c>
      <c r="B185" s="1">
        <v>1285.3411900000001</v>
      </c>
      <c r="C185" t="str">
        <f>IF(ISNA(VLOOKUP(A185,'von Hand markiert'!A:A,1,FALSE)),"","x")</f>
        <v/>
      </c>
      <c r="D185" s="4">
        <f>B185/betwKennzahlen!$B$6</f>
        <v>2.1208570773272105E-3</v>
      </c>
      <c r="E185" s="4">
        <f>SUM(B185:$B$968)/$B$969</f>
        <v>6.4990190047270663E-2</v>
      </c>
    </row>
    <row r="186" spans="1:5" x14ac:dyDescent="0.2">
      <c r="A186" s="1" t="s">
        <v>654</v>
      </c>
      <c r="B186" s="1">
        <v>1284.8968600000001</v>
      </c>
      <c r="C186" t="str">
        <f>IF(ISNA(VLOOKUP(A186,'von Hand markiert'!A:A,1,FALSE)),"","x")</f>
        <v/>
      </c>
      <c r="D186" s="4">
        <f>B186/betwKennzahlen!$B$6</f>
        <v>2.1201239175774877E-3</v>
      </c>
      <c r="E186" s="4">
        <f>SUM(B186:$B$968)/$B$969</f>
        <v>6.4110649510615944E-2</v>
      </c>
    </row>
    <row r="187" spans="1:5" x14ac:dyDescent="0.2">
      <c r="A187" s="1" t="s">
        <v>120</v>
      </c>
      <c r="B187" s="1">
        <v>1284.3640800000001</v>
      </c>
      <c r="C187" t="str">
        <f>IF(ISNA(VLOOKUP(A187,'von Hand markiert'!A:A,1,FALSE)),"","x")</f>
        <v/>
      </c>
      <c r="D187" s="4">
        <f>B187/betwKennzahlen!$B$6</f>
        <v>2.1192448122920979E-3</v>
      </c>
      <c r="E187" s="4">
        <f>SUM(B187:$B$968)/$B$969</f>
        <v>6.3231413022605806E-2</v>
      </c>
    </row>
    <row r="188" spans="1:5" x14ac:dyDescent="0.2">
      <c r="A188" s="1" t="s">
        <v>104</v>
      </c>
      <c r="B188" s="1">
        <v>1276.37174</v>
      </c>
      <c r="C188" t="str">
        <f>IF(ISNA(VLOOKUP(A188,'von Hand markiert'!A:A,1,FALSE)),"","x")</f>
        <v/>
      </c>
      <c r="D188" s="4">
        <f>B188/betwKennzahlen!$B$6</f>
        <v>2.1060571769892836E-3</v>
      </c>
      <c r="E188" s="4">
        <f>SUM(B188:$B$968)/$B$969</f>
        <v>6.2352541108306327E-2</v>
      </c>
    </row>
    <row r="189" spans="1:5" x14ac:dyDescent="0.2">
      <c r="A189" s="1" t="s">
        <v>109</v>
      </c>
      <c r="B189" s="1">
        <v>1275.8906199999999</v>
      </c>
      <c r="C189" t="str">
        <f>IF(ISNA(VLOOKUP(A189,'von Hand markiert'!A:A,1,FALSE)),"","x")</f>
        <v/>
      </c>
      <c r="D189" s="4">
        <f>B189/betwKennzahlen!$B$6</f>
        <v>2.1052633124769016E-3</v>
      </c>
      <c r="E189" s="4">
        <f>SUM(B189:$B$968)/$B$969</f>
        <v>6.1479138237609761E-2</v>
      </c>
    </row>
    <row r="190" spans="1:5" x14ac:dyDescent="0.2">
      <c r="A190" s="1" t="s">
        <v>655</v>
      </c>
      <c r="B190" s="1">
        <v>1269.8588999999999</v>
      </c>
      <c r="C190" t="str">
        <f>IF(ISNA(VLOOKUP(A190,'von Hand markiert'!A:A,1,FALSE)),"","x")</f>
        <v>x</v>
      </c>
      <c r="D190" s="4">
        <f>B190/betwKennzahlen!$B$6</f>
        <v>2.0953107674639652E-3</v>
      </c>
      <c r="E190" s="4">
        <f>SUM(B190:$B$968)/$B$969</f>
        <v>6.0606064590426979E-2</v>
      </c>
    </row>
    <row r="191" spans="1:5" x14ac:dyDescent="0.2">
      <c r="A191" s="1" t="s">
        <v>656</v>
      </c>
      <c r="B191" s="1">
        <v>1232.8767800000001</v>
      </c>
      <c r="C191" t="str">
        <f>IF(ISNA(VLOOKUP(A191,'von Hand markiert'!A:A,1,FALSE)),"","x")</f>
        <v/>
      </c>
      <c r="D191" s="4">
        <f>B191/betwKennzahlen!$B$6</f>
        <v>2.0342890002112064E-3</v>
      </c>
      <c r="E191" s="4">
        <f>SUM(B191:$B$968)/$B$969</f>
        <v>5.9737118362708418E-2</v>
      </c>
    </row>
    <row r="192" spans="1:5" x14ac:dyDescent="0.2">
      <c r="A192" s="1" t="s">
        <v>534</v>
      </c>
      <c r="B192" s="1">
        <v>1184.83923</v>
      </c>
      <c r="C192" t="str">
        <f>IF(ISNA(VLOOKUP(A192,'von Hand markiert'!A:A,1,FALSE)),"","x")</f>
        <v/>
      </c>
      <c r="D192" s="4">
        <f>B192/betwKennzahlen!$B$6</f>
        <v>1.9550253940281976E-3</v>
      </c>
      <c r="E192" s="4">
        <f>SUM(B192:$B$968)/$B$969</f>
        <v>5.8893478469155811E-2</v>
      </c>
    </row>
    <row r="193" spans="1:5" x14ac:dyDescent="0.2">
      <c r="A193" s="1" t="s">
        <v>348</v>
      </c>
      <c r="B193" s="1">
        <v>1156.4909399999999</v>
      </c>
      <c r="C193" t="str">
        <f>IF(ISNA(VLOOKUP(A193,'von Hand markiert'!A:A,1,FALSE)),"","x")</f>
        <v/>
      </c>
      <c r="D193" s="4">
        <f>B193/betwKennzahlen!$B$6</f>
        <v>1.9082497425946475E-3</v>
      </c>
      <c r="E193" s="4">
        <f>SUM(B193:$B$968)/$B$969</f>
        <v>5.8082709981915642E-2</v>
      </c>
    </row>
    <row r="194" spans="1:5" x14ac:dyDescent="0.2">
      <c r="A194" s="1" t="s">
        <v>567</v>
      </c>
      <c r="B194" s="1">
        <v>1134.23306</v>
      </c>
      <c r="C194" t="str">
        <f>IF(ISNA(VLOOKUP(A194,'von Hand markiert'!A:A,1,FALSE)),"","x")</f>
        <v/>
      </c>
      <c r="D194" s="4">
        <f>B194/betwKennzahlen!$B$6</f>
        <v>1.871523476688317E-3</v>
      </c>
      <c r="E194" s="4">
        <f>SUM(B194:$B$968)/$B$969</f>
        <v>5.7291339822834443E-2</v>
      </c>
    </row>
    <row r="195" spans="1:5" x14ac:dyDescent="0.2">
      <c r="A195" s="1" t="s">
        <v>657</v>
      </c>
      <c r="B195" s="1">
        <v>1128.8455899999999</v>
      </c>
      <c r="C195" t="str">
        <f>IF(ISNA(VLOOKUP(A195,'von Hand markiert'!A:A,1,FALSE)),"","x")</f>
        <v/>
      </c>
      <c r="D195" s="4">
        <f>B195/betwKennzahlen!$B$6</f>
        <v>1.8626339662865003E-3</v>
      </c>
      <c r="E195" s="4">
        <f>SUM(B195:$B$968)/$B$969</f>
        <v>5.6515200411722935E-2</v>
      </c>
    </row>
    <row r="196" spans="1:5" x14ac:dyDescent="0.2">
      <c r="A196" s="1" t="s">
        <v>658</v>
      </c>
      <c r="B196" s="1">
        <v>1104.50136</v>
      </c>
      <c r="C196" t="str">
        <f>IF(ISNA(VLOOKUP(A196,'von Hand markiert'!A:A,1,FALSE)),"","x")</f>
        <v/>
      </c>
      <c r="D196" s="4">
        <f>B196/betwKennzahlen!$B$6</f>
        <v>1.8224651512751483E-3</v>
      </c>
      <c r="E196" s="4">
        <f>SUM(B196:$B$968)/$B$969</f>
        <v>5.5742747569043141E-2</v>
      </c>
    </row>
    <row r="197" spans="1:5" x14ac:dyDescent="0.2">
      <c r="A197" s="1" t="s">
        <v>217</v>
      </c>
      <c r="B197" s="1">
        <v>1088.7803699999999</v>
      </c>
      <c r="C197" t="str">
        <f>IF(ISNA(VLOOKUP(A197,'von Hand markiert'!A:A,1,FALSE)),"","x")</f>
        <v/>
      </c>
      <c r="D197" s="4">
        <f>B197/betwKennzahlen!$B$6</f>
        <v>1.7965249782195486E-3</v>
      </c>
      <c r="E197" s="4">
        <f>SUM(B197:$B$968)/$B$969</f>
        <v>5.4986953133707023E-2</v>
      </c>
    </row>
    <row r="198" spans="1:5" x14ac:dyDescent="0.2">
      <c r="A198" s="1" t="s">
        <v>110</v>
      </c>
      <c r="B198" s="1">
        <v>1086.6437699999999</v>
      </c>
      <c r="C198" t="str">
        <f>IF(ISNA(VLOOKUP(A198,'von Hand markiert'!A:A,1,FALSE)),"","x")</f>
        <v/>
      </c>
      <c r="D198" s="4">
        <f>B198/betwKennzahlen!$B$6</f>
        <v>1.7929995148899113E-3</v>
      </c>
      <c r="E198" s="4">
        <f>SUM(B198:$B$968)/$B$969</f>
        <v>5.424191634629269E-2</v>
      </c>
    </row>
    <row r="199" spans="1:5" x14ac:dyDescent="0.2">
      <c r="A199" s="1" t="s">
        <v>169</v>
      </c>
      <c r="B199" s="1">
        <v>1034.39933</v>
      </c>
      <c r="C199" t="str">
        <f>IF(ISNA(VLOOKUP(A199,'von Hand markiert'!A:A,1,FALSE)),"","x")</f>
        <v/>
      </c>
      <c r="D199" s="4">
        <f>B199/betwKennzahlen!$B$6</f>
        <v>1.7067943958234348E-3</v>
      </c>
      <c r="E199" s="4">
        <f>SUM(B199:$B$968)/$B$969</f>
        <v>5.3498341603606427E-2</v>
      </c>
    </row>
    <row r="200" spans="1:5" x14ac:dyDescent="0.2">
      <c r="A200" s="1" t="s">
        <v>506</v>
      </c>
      <c r="B200" s="1">
        <v>1016.76087</v>
      </c>
      <c r="C200" t="str">
        <f>IF(ISNA(VLOOKUP(A200,'von Hand markiert'!A:A,1,FALSE)),"","x")</f>
        <v/>
      </c>
      <c r="D200" s="4">
        <f>B200/betwKennzahlen!$B$6</f>
        <v>1.6776903314588958E-3</v>
      </c>
      <c r="E200" s="4">
        <f>SUM(B200:$B$968)/$B$969</f>
        <v>5.2790516981706989E-2</v>
      </c>
    </row>
    <row r="201" spans="1:5" x14ac:dyDescent="0.2">
      <c r="A201" s="1" t="s">
        <v>352</v>
      </c>
      <c r="B201" s="1">
        <v>1010.1912</v>
      </c>
      <c r="C201" t="str">
        <f>IF(ISNA(VLOOKUP(A201,'von Hand markiert'!A:A,1,FALSE)),"","x")</f>
        <v/>
      </c>
      <c r="D201" s="4">
        <f>B201/betwKennzahlen!$B$6</f>
        <v>1.6668501504831317E-3</v>
      </c>
      <c r="E201" s="4">
        <f>SUM(B201:$B$968)/$B$969</f>
        <v>5.2094762104942058E-2</v>
      </c>
    </row>
    <row r="202" spans="1:5" x14ac:dyDescent="0.2">
      <c r="A202" s="1" t="s">
        <v>530</v>
      </c>
      <c r="B202" s="1">
        <v>1007.18042</v>
      </c>
      <c r="C202" t="str">
        <f>IF(ISNA(VLOOKUP(A202,'von Hand markiert'!A:A,1,FALSE)),"","x")</f>
        <v/>
      </c>
      <c r="D202" s="4">
        <f>B202/betwKennzahlen!$B$6</f>
        <v>1.6618822601510129E-3</v>
      </c>
      <c r="E202" s="4">
        <f>SUM(B202:$B$968)/$B$969</f>
        <v>5.1403502759108842E-2</v>
      </c>
    </row>
    <row r="203" spans="1:5" x14ac:dyDescent="0.2">
      <c r="A203" s="1" t="s">
        <v>127</v>
      </c>
      <c r="B203" s="1">
        <v>1003.32244</v>
      </c>
      <c r="C203" t="str">
        <f>IF(ISNA(VLOOKUP(A203,'von Hand markiert'!A:A,1,FALSE)),"","x")</f>
        <v/>
      </c>
      <c r="D203" s="4">
        <f>B203/betwKennzahlen!$B$6</f>
        <v>1.6555164607423851E-3</v>
      </c>
      <c r="E203" s="4">
        <f>SUM(B203:$B$968)/$B$969</f>
        <v>5.07143036468366E-2</v>
      </c>
    </row>
    <row r="204" spans="1:5" x14ac:dyDescent="0.2">
      <c r="A204" s="1" t="s">
        <v>97</v>
      </c>
      <c r="B204" s="1">
        <v>983.635266</v>
      </c>
      <c r="C204" t="str">
        <f>IF(ISNA(VLOOKUP(A204,'von Hand markiert'!A:A,1,FALSE)),"","x")</f>
        <v/>
      </c>
      <c r="D204" s="4">
        <f>B204/betwKennzahlen!$B$6</f>
        <v>1.6230319479645192E-3</v>
      </c>
      <c r="E204" s="4">
        <f>SUM(B204:$B$968)/$B$969</f>
        <v>5.0027744494931296E-2</v>
      </c>
    </row>
    <row r="205" spans="1:5" x14ac:dyDescent="0.2">
      <c r="A205" s="1" t="s">
        <v>116</v>
      </c>
      <c r="B205" s="1">
        <v>975.23132399999997</v>
      </c>
      <c r="C205" t="str">
        <f>IF(ISNA(VLOOKUP(A205,'von Hand markiert'!A:A,1,FALSE)),"","x")</f>
        <v/>
      </c>
      <c r="D205" s="4">
        <f>B205/betwKennzahlen!$B$6</f>
        <v>1.6091651552352303E-3</v>
      </c>
      <c r="E205" s="4">
        <f>SUM(B205:$B$968)/$B$969</f>
        <v>4.9354656993759606E-2</v>
      </c>
    </row>
    <row r="206" spans="1:5" x14ac:dyDescent="0.2">
      <c r="A206" s="1" t="s">
        <v>659</v>
      </c>
      <c r="B206" s="1">
        <v>965.10705299999995</v>
      </c>
      <c r="C206" t="str">
        <f>IF(ISNA(VLOOKUP(A206,'von Hand markiert'!A:A,1,FALSE)),"","x")</f>
        <v/>
      </c>
      <c r="D206" s="4">
        <f>B206/betwKennzahlen!$B$6</f>
        <v>1.5924597606130223E-3</v>
      </c>
      <c r="E206" s="4">
        <f>SUM(B206:$B$968)/$B$969</f>
        <v>4.8687320189534519E-2</v>
      </c>
    </row>
    <row r="207" spans="1:5" x14ac:dyDescent="0.2">
      <c r="A207" s="1" t="s">
        <v>125</v>
      </c>
      <c r="B207" s="1">
        <v>959.54755</v>
      </c>
      <c r="C207" t="str">
        <f>IF(ISNA(VLOOKUP(A207,'von Hand markiert'!A:A,1,FALSE)),"","x")</f>
        <v>x</v>
      </c>
      <c r="D207" s="4">
        <f>B207/betwKennzahlen!$B$6</f>
        <v>1.5832863898569106E-3</v>
      </c>
      <c r="E207" s="4">
        <f>SUM(B207:$B$968)/$B$969</f>
        <v>4.8026911278710713E-2</v>
      </c>
    </row>
    <row r="208" spans="1:5" x14ac:dyDescent="0.2">
      <c r="A208" s="1" t="s">
        <v>660</v>
      </c>
      <c r="B208" s="1">
        <v>958.82607299999995</v>
      </c>
      <c r="C208" t="str">
        <f>IF(ISNA(VLOOKUP(A208,'von Hand markiert'!A:A,1,FALSE)),"","x")</f>
        <v/>
      </c>
      <c r="D208" s="4">
        <f>B208/betwKennzahlen!$B$6</f>
        <v>1.5820959280453048E-3</v>
      </c>
      <c r="E208" s="4">
        <f>SUM(B208:$B$968)/$B$969</f>
        <v>4.7370306656032472E-2</v>
      </c>
    </row>
    <row r="209" spans="1:5" x14ac:dyDescent="0.2">
      <c r="A209" s="1" t="s">
        <v>661</v>
      </c>
      <c r="B209" s="1">
        <v>943.68497100000002</v>
      </c>
      <c r="C209" t="str">
        <f>IF(ISNA(VLOOKUP(A209,'von Hand markiert'!A:A,1,FALSE)),"","x")</f>
        <v/>
      </c>
      <c r="D209" s="4">
        <f>B209/betwKennzahlen!$B$6</f>
        <v>1.5571125900918754E-3</v>
      </c>
      <c r="E209" s="4">
        <f>SUM(B209:$B$968)/$B$969</f>
        <v>4.6714195729714969E-2</v>
      </c>
    </row>
    <row r="210" spans="1:5" x14ac:dyDescent="0.2">
      <c r="A210" s="1" t="s">
        <v>662</v>
      </c>
      <c r="B210" s="1">
        <v>939.47241899999995</v>
      </c>
      <c r="C210" t="str">
        <f>IF(ISNA(VLOOKUP(A210,'von Hand markiert'!A:A,1,FALSE)),"","x")</f>
        <v/>
      </c>
      <c r="D210" s="4">
        <f>B210/betwKennzahlen!$B$6</f>
        <v>1.5501617347140834E-3</v>
      </c>
      <c r="E210" s="4">
        <f>SUM(B210:$B$968)/$B$969</f>
        <v>4.6068445642279951E-2</v>
      </c>
    </row>
    <row r="211" spans="1:5" x14ac:dyDescent="0.2">
      <c r="A211" s="1" t="s">
        <v>240</v>
      </c>
      <c r="B211" s="1">
        <v>923.42167700000005</v>
      </c>
      <c r="C211" t="str">
        <f>IF(ISNA(VLOOKUP(A211,'von Hand markiert'!A:A,1,FALSE)),"","x")</f>
        <v/>
      </c>
      <c r="D211" s="4">
        <f>B211/betwKennzahlen!$B$6</f>
        <v>1.5236774595411601E-3</v>
      </c>
      <c r="E211" s="4">
        <f>SUM(B211:$B$968)/$B$969</f>
        <v>4.542557814374476E-2</v>
      </c>
    </row>
    <row r="212" spans="1:5" x14ac:dyDescent="0.2">
      <c r="A212" s="1" t="s">
        <v>663</v>
      </c>
      <c r="B212" s="1">
        <v>919.08906899999999</v>
      </c>
      <c r="C212" t="str">
        <f>IF(ISNA(VLOOKUP(A212,'von Hand markiert'!A:A,1,FALSE)),"","x")</f>
        <v/>
      </c>
      <c r="D212" s="4">
        <f>B212/betwKennzahlen!$B$6</f>
        <v>1.5165285076429605E-3</v>
      </c>
      <c r="E212" s="4">
        <f>SUM(B212:$B$968)/$B$969</f>
        <v>4.479369393769423E-2</v>
      </c>
    </row>
    <row r="213" spans="1:5" x14ac:dyDescent="0.2">
      <c r="A213" s="1" t="s">
        <v>115</v>
      </c>
      <c r="B213" s="1">
        <v>908.13762099999997</v>
      </c>
      <c r="C213" t="str">
        <f>IF(ISNA(VLOOKUP(A213,'von Hand markiert'!A:A,1,FALSE)),"","x")</f>
        <v/>
      </c>
      <c r="D213" s="4">
        <f>B213/betwKennzahlen!$B$6</f>
        <v>1.4984582425814472E-3</v>
      </c>
      <c r="E213" s="4">
        <f>SUM(B213:$B$968)/$B$969</f>
        <v>4.4164774473141967E-2</v>
      </c>
    </row>
    <row r="214" spans="1:5" x14ac:dyDescent="0.2">
      <c r="A214" s="1" t="s">
        <v>664</v>
      </c>
      <c r="B214" s="1">
        <v>880.48682099999996</v>
      </c>
      <c r="C214" t="str">
        <f>IF(ISNA(VLOOKUP(A214,'von Hand markiert'!A:A,1,FALSE)),"","x")</f>
        <v/>
      </c>
      <c r="D214" s="4">
        <f>B214/betwKennzahlen!$B$6</f>
        <v>1.452833473586252E-3</v>
      </c>
      <c r="E214" s="4">
        <f>SUM(B214:$B$968)/$B$969</f>
        <v>4.3543348927345293E-2</v>
      </c>
    </row>
    <row r="215" spans="1:5" x14ac:dyDescent="0.2">
      <c r="A215" s="1" t="s">
        <v>165</v>
      </c>
      <c r="B215" s="1">
        <v>879.633779</v>
      </c>
      <c r="C215" t="str">
        <f>IF(ISNA(VLOOKUP(A215,'von Hand markiert'!A:A,1,FALSE)),"","x")</f>
        <v/>
      </c>
      <c r="D215" s="4">
        <f>B215/betwKennzahlen!$B$6</f>
        <v>1.4514259250092416E-3</v>
      </c>
      <c r="E215" s="4">
        <f>SUM(B215:$B$968)/$B$969</f>
        <v>4.2940844427306855E-2</v>
      </c>
    </row>
    <row r="216" spans="1:5" x14ac:dyDescent="0.2">
      <c r="A216" s="1" t="s">
        <v>665</v>
      </c>
      <c r="B216" s="1">
        <v>878.73702400000002</v>
      </c>
      <c r="C216" t="str">
        <f>IF(ISNA(VLOOKUP(A216,'von Hand markiert'!A:A,1,FALSE)),"","x")</f>
        <v/>
      </c>
      <c r="D216" s="4">
        <f>B216/betwKennzahlen!$B$6</f>
        <v>1.4499462484819699E-3</v>
      </c>
      <c r="E216" s="4">
        <f>SUM(B216:$B$968)/$B$969</f>
        <v>4.2338923651671176E-2</v>
      </c>
    </row>
    <row r="217" spans="1:5" x14ac:dyDescent="0.2">
      <c r="A217" s="1" t="s">
        <v>514</v>
      </c>
      <c r="B217" s="1">
        <v>870.14773000000002</v>
      </c>
      <c r="C217" t="str">
        <f>IF(ISNA(VLOOKUP(A217,'von Hand markiert'!A:A,1,FALSE)),"","x")</f>
        <v/>
      </c>
      <c r="D217" s="4">
        <f>B217/betwKennzahlen!$B$6</f>
        <v>1.435773618591268E-3</v>
      </c>
      <c r="E217" s="4">
        <f>SUM(B217:$B$968)/$B$969</f>
        <v>4.173761651261703E-2</v>
      </c>
    </row>
    <row r="218" spans="1:5" x14ac:dyDescent="0.2">
      <c r="A218" s="1" t="s">
        <v>130</v>
      </c>
      <c r="B218" s="1">
        <v>860.05114900000001</v>
      </c>
      <c r="C218" t="str">
        <f>IF(ISNA(VLOOKUP(A218,'von Hand markiert'!A:A,1,FALSE)),"","x")</f>
        <v/>
      </c>
      <c r="D218" s="4">
        <f>B218/betwKennzahlen!$B$6</f>
        <v>1.4191139134194005E-3</v>
      </c>
      <c r="E218" s="4">
        <f>SUM(B218:$B$968)/$B$969</f>
        <v>4.1142186904224033E-2</v>
      </c>
    </row>
    <row r="219" spans="1:5" x14ac:dyDescent="0.2">
      <c r="A219" s="1" t="s">
        <v>666</v>
      </c>
      <c r="B219" s="1">
        <v>858</v>
      </c>
      <c r="C219" t="str">
        <f>IF(ISNA(VLOOKUP(A219,'von Hand markiert'!A:A,1,FALSE)),"","x")</f>
        <v/>
      </c>
      <c r="D219" s="4">
        <f>B219/betwKennzahlen!$B$6</f>
        <v>1.4157294471725025E-3</v>
      </c>
      <c r="E219" s="4">
        <f>SUM(B219:$B$968)/$B$969</f>
        <v>4.0553666241362536E-2</v>
      </c>
    </row>
    <row r="220" spans="1:5" x14ac:dyDescent="0.2">
      <c r="A220" s="1" t="s">
        <v>667</v>
      </c>
      <c r="B220" s="1">
        <v>853.23863200000005</v>
      </c>
      <c r="C220" t="str">
        <f>IF(ISNA(VLOOKUP(A220,'von Hand markiert'!A:A,1,FALSE)),"","x")</f>
        <v/>
      </c>
      <c r="D220" s="4">
        <f>B220/betwKennzahlen!$B$6</f>
        <v>1.4078730265589538E-3</v>
      </c>
      <c r="E220" s="4">
        <f>SUM(B220:$B$968)/$B$969</f>
        <v>3.9966549150335706E-2</v>
      </c>
    </row>
    <row r="221" spans="1:5" x14ac:dyDescent="0.2">
      <c r="A221" s="1" t="s">
        <v>668</v>
      </c>
      <c r="B221" s="1">
        <v>852.44890099999998</v>
      </c>
      <c r="C221" t="str">
        <f>IF(ISNA(VLOOKUP(A221,'von Hand markiert'!A:A,1,FALSE)),"","x")</f>
        <v/>
      </c>
      <c r="D221" s="4">
        <f>B221/betwKennzahlen!$B$6</f>
        <v>1.4065699433048221E-3</v>
      </c>
      <c r="E221" s="4">
        <f>SUM(B221:$B$968)/$B$969</f>
        <v>3.9382690195124109E-2</v>
      </c>
    </row>
    <row r="222" spans="1:5" x14ac:dyDescent="0.2">
      <c r="A222" s="1" t="s">
        <v>123</v>
      </c>
      <c r="B222" s="1">
        <v>851.99800500000003</v>
      </c>
      <c r="C222" t="str">
        <f>IF(ISNA(VLOOKUP(A222,'von Hand markiert'!A:A,1,FALSE)),"","x")</f>
        <v/>
      </c>
      <c r="D222" s="4">
        <f>B222/betwKennzahlen!$B$6</f>
        <v>1.4058259494297495E-3</v>
      </c>
      <c r="E222" s="4">
        <f>SUM(B222:$B$968)/$B$969</f>
        <v>3.8799371641506236E-2</v>
      </c>
    </row>
    <row r="223" spans="1:5" x14ac:dyDescent="0.2">
      <c r="A223" s="1" t="s">
        <v>669</v>
      </c>
      <c r="B223" s="1">
        <v>841.95712500000002</v>
      </c>
      <c r="C223" t="str">
        <f>IF(ISNA(VLOOKUP(A223,'von Hand markiert'!A:A,1,FALSE)),"","x")</f>
        <v/>
      </c>
      <c r="D223" s="4">
        <f>B223/betwKennzahlen!$B$6</f>
        <v>1.3892581528195801E-3</v>
      </c>
      <c r="E223" s="4">
        <f>SUM(B223:$B$968)/$B$969</f>
        <v>3.8216361629552546E-2</v>
      </c>
    </row>
    <row r="224" spans="1:5" x14ac:dyDescent="0.2">
      <c r="A224" s="1" t="s">
        <v>670</v>
      </c>
      <c r="B224" s="1">
        <v>838.138957</v>
      </c>
      <c r="C224" t="str">
        <f>IF(ISNA(VLOOKUP(A224,'von Hand markiert'!A:A,1,FALSE)),"","x")</f>
        <v/>
      </c>
      <c r="D224" s="4">
        <f>B224/betwKennzahlen!$B$6</f>
        <v>1.3829580445773285E-3</v>
      </c>
      <c r="E224" s="4">
        <f>SUM(B224:$B$968)/$B$969</f>
        <v>3.7640222447735176E-2</v>
      </c>
    </row>
    <row r="225" spans="1:5" x14ac:dyDescent="0.2">
      <c r="A225" s="1" t="s">
        <v>177</v>
      </c>
      <c r="B225" s="1">
        <v>829.33664499999998</v>
      </c>
      <c r="C225" t="str">
        <f>IF(ISNA(VLOOKUP(A225,'von Hand markiert'!A:A,1,FALSE)),"","x")</f>
        <v/>
      </c>
      <c r="D225" s="4">
        <f>B225/betwKennzahlen!$B$6</f>
        <v>1.368433927675697E-3</v>
      </c>
      <c r="E225" s="4">
        <f>SUM(B225:$B$968)/$B$969</f>
        <v>3.7066695983504289E-2</v>
      </c>
    </row>
    <row r="226" spans="1:5" x14ac:dyDescent="0.2">
      <c r="A226" s="1" t="s">
        <v>194</v>
      </c>
      <c r="B226" s="1">
        <v>826.91547100000003</v>
      </c>
      <c r="C226" t="str">
        <f>IF(ISNA(VLOOKUP(A226,'von Hand markiert'!A:A,1,FALSE)),"","x")</f>
        <v/>
      </c>
      <c r="D226" s="4">
        <f>B226/betwKennzahlen!$B$6</f>
        <v>1.364438907479277E-3</v>
      </c>
      <c r="E226" s="4">
        <f>SUM(B226:$B$968)/$B$969</f>
        <v>3.6499192815095949E-2</v>
      </c>
    </row>
    <row r="227" spans="1:5" x14ac:dyDescent="0.2">
      <c r="A227" s="1" t="s">
        <v>138</v>
      </c>
      <c r="B227" s="1">
        <v>824.16706499999998</v>
      </c>
      <c r="C227" t="str">
        <f>IF(ISNA(VLOOKUP(A227,'von Hand markiert'!A:A,1,FALSE)),"","x")</f>
        <v/>
      </c>
      <c r="D227" s="4">
        <f>B227/betwKennzahlen!$B$6</f>
        <v>1.359903943252021E-3</v>
      </c>
      <c r="E227" s="4">
        <f>SUM(B227:$B$968)/$B$969</f>
        <v>3.5933346421321358E-2</v>
      </c>
    </row>
    <row r="228" spans="1:5" x14ac:dyDescent="0.2">
      <c r="A228" s="1" t="s">
        <v>671</v>
      </c>
      <c r="B228" s="1">
        <v>823.93459900000005</v>
      </c>
      <c r="C228" t="str">
        <f>IF(ISNA(VLOOKUP(A228,'von Hand markiert'!A:A,1,FALSE)),"","x")</f>
        <v/>
      </c>
      <c r="D228" s="4">
        <f>B228/betwKennzahlen!$B$6</f>
        <v>1.3595203663736219E-3</v>
      </c>
      <c r="E228" s="4">
        <f>SUM(B228:$B$968)/$B$969</f>
        <v>3.5369380722343594E-2</v>
      </c>
    </row>
    <row r="229" spans="1:5" x14ac:dyDescent="0.2">
      <c r="A229" s="1" t="s">
        <v>205</v>
      </c>
      <c r="B229" s="1">
        <v>779.48585300000002</v>
      </c>
      <c r="C229" t="str">
        <f>IF(ISNA(VLOOKUP(A229,'von Hand markiert'!A:A,1,FALSE)),"","x")</f>
        <v/>
      </c>
      <c r="D229" s="4">
        <f>B229/betwKennzahlen!$B$6</f>
        <v>1.2861784099609285E-3</v>
      </c>
      <c r="E229" s="4">
        <f>SUM(B229:$B$968)/$B$969</f>
        <v>3.4805574096514642E-2</v>
      </c>
    </row>
    <row r="230" spans="1:5" x14ac:dyDescent="0.2">
      <c r="A230" s="1" t="s">
        <v>143</v>
      </c>
      <c r="B230" s="1">
        <v>770.48278000000005</v>
      </c>
      <c r="C230" t="str">
        <f>IF(ISNA(VLOOKUP(A230,'von Hand markiert'!A:A,1,FALSE)),"","x")</f>
        <v/>
      </c>
      <c r="D230" s="4">
        <f>B230/betwKennzahlen!$B$6</f>
        <v>1.2713230305190361E-3</v>
      </c>
      <c r="E230" s="4">
        <f>SUM(B230:$B$968)/$B$969</f>
        <v>3.4272183109906339E-2</v>
      </c>
    </row>
    <row r="231" spans="1:5" x14ac:dyDescent="0.2">
      <c r="A231" s="1" t="s">
        <v>75</v>
      </c>
      <c r="B231" s="1">
        <v>758.97042699999997</v>
      </c>
      <c r="C231" t="str">
        <f>IF(ISNA(VLOOKUP(A231,'von Hand markiert'!A:A,1,FALSE)),"","x")</f>
        <v/>
      </c>
      <c r="D231" s="4">
        <f>B231/betwKennzahlen!$B$6</f>
        <v>1.2523272529568626E-3</v>
      </c>
      <c r="E231" s="4">
        <f>SUM(B231:$B$968)/$B$969</f>
        <v>3.3744952796992751E-2</v>
      </c>
    </row>
    <row r="232" spans="1:5" x14ac:dyDescent="0.2">
      <c r="A232" s="1" t="s">
        <v>141</v>
      </c>
      <c r="B232" s="1">
        <v>756.16027699999995</v>
      </c>
      <c r="C232" t="str">
        <f>IF(ISNA(VLOOKUP(A232,'von Hand markiert'!A:A,1,FALSE)),"","x")</f>
        <v/>
      </c>
      <c r="D232" s="4">
        <f>B232/betwKennzahlen!$B$6</f>
        <v>1.2476904090105085E-3</v>
      </c>
      <c r="E232" s="4">
        <f>SUM(B232:$B$968)/$B$969</f>
        <v>3.3225600222079439E-2</v>
      </c>
    </row>
    <row r="233" spans="1:5" x14ac:dyDescent="0.2">
      <c r="A233" s="1" t="s">
        <v>329</v>
      </c>
      <c r="B233" s="1">
        <v>752.79479800000001</v>
      </c>
      <c r="C233" t="str">
        <f>IF(ISNA(VLOOKUP(A233,'von Hand markiert'!A:A,1,FALSE)),"","x")</f>
        <v/>
      </c>
      <c r="D233" s="4">
        <f>B233/betwKennzahlen!$B$6</f>
        <v>1.2421372531548668E-3</v>
      </c>
      <c r="E233" s="4">
        <f>SUM(B233:$B$968)/$B$969</f>
        <v>3.2708170592496359E-2</v>
      </c>
    </row>
    <row r="234" spans="1:5" x14ac:dyDescent="0.2">
      <c r="A234" s="1" t="s">
        <v>160</v>
      </c>
      <c r="B234" s="1">
        <v>734.16257900000005</v>
      </c>
      <c r="C234" t="str">
        <f>IF(ISNA(VLOOKUP(A234,'von Hand markiert'!A:A,1,FALSE)),"","x")</f>
        <v/>
      </c>
      <c r="D234" s="4">
        <f>B234/betwKennzahlen!$B$6</f>
        <v>1.2113934523338098E-3</v>
      </c>
      <c r="E234" s="4">
        <f>SUM(B234:$B$968)/$B$969</f>
        <v>3.2193043911911405E-2</v>
      </c>
    </row>
    <row r="235" spans="1:5" x14ac:dyDescent="0.2">
      <c r="A235" s="1" t="s">
        <v>325</v>
      </c>
      <c r="B235" s="1">
        <v>732.78037099999995</v>
      </c>
      <c r="C235" t="str">
        <f>IF(ISNA(VLOOKUP(A235,'von Hand markiert'!A:A,1,FALSE)),"","x")</f>
        <v/>
      </c>
      <c r="D235" s="4">
        <f>B235/betwKennzahlen!$B$6</f>
        <v>1.2091127616954444E-3</v>
      </c>
      <c r="E235" s="4">
        <f>SUM(B235:$B$968)/$B$969</f>
        <v>3.1690666991488058E-2</v>
      </c>
    </row>
    <row r="236" spans="1:5" x14ac:dyDescent="0.2">
      <c r="A236" s="1" t="s">
        <v>144</v>
      </c>
      <c r="B236" s="1">
        <v>725.67479700000001</v>
      </c>
      <c r="C236" t="str">
        <f>IF(ISNA(VLOOKUP(A236,'von Hand markiert'!A:A,1,FALSE)),"","x")</f>
        <v/>
      </c>
      <c r="D236" s="4">
        <f>B236/betwKennzahlen!$B$6</f>
        <v>1.1973883207270723E-3</v>
      </c>
      <c r="E236" s="4">
        <f>SUM(B236:$B$968)/$B$969</f>
        <v>3.1189235896169787E-2</v>
      </c>
    </row>
    <row r="237" spans="1:5" x14ac:dyDescent="0.2">
      <c r="A237" s="1" t="s">
        <v>182</v>
      </c>
      <c r="B237" s="1">
        <v>717.542823</v>
      </c>
      <c r="C237" t="str">
        <f>IF(ISNA(VLOOKUP(A237,'von Hand markiert'!A:A,1,FALSE)),"","x")</f>
        <v/>
      </c>
      <c r="D237" s="4">
        <f>B237/betwKennzahlen!$B$6</f>
        <v>1.1839702845319194E-3</v>
      </c>
      <c r="E237" s="4">
        <f>SUM(B237:$B$968)/$B$969</f>
        <v>3.0692667043202275E-2</v>
      </c>
    </row>
    <row r="238" spans="1:5" x14ac:dyDescent="0.2">
      <c r="A238" s="1" t="s">
        <v>172</v>
      </c>
      <c r="B238" s="1">
        <v>708.33565899999996</v>
      </c>
      <c r="C238" t="str">
        <f>IF(ISNA(VLOOKUP(A238,'von Hand markiert'!A:A,1,FALSE)),"","x")</f>
        <v/>
      </c>
      <c r="D238" s="4">
        <f>B238/betwKennzahlen!$B$6</f>
        <v>1.1687781479354782E-3</v>
      </c>
      <c r="E238" s="4">
        <f>SUM(B238:$B$968)/$B$969</f>
        <v>3.020166278338066E-2</v>
      </c>
    </row>
    <row r="239" spans="1:5" x14ac:dyDescent="0.2">
      <c r="A239" s="1" t="s">
        <v>589</v>
      </c>
      <c r="B239" s="1">
        <v>696.42167400000005</v>
      </c>
      <c r="C239" t="str">
        <f>IF(ISNA(VLOOKUP(A239,'von Hand markiert'!A:A,1,FALSE)),"","x")</f>
        <v/>
      </c>
      <c r="D239" s="4">
        <f>B239/betwKennzahlen!$B$6</f>
        <v>1.149119663789008E-3</v>
      </c>
      <c r="E239" s="4">
        <f>SUM(B239:$B$968)/$B$969</f>
        <v>2.9716958853797153E-2</v>
      </c>
    </row>
    <row r="240" spans="1:5" x14ac:dyDescent="0.2">
      <c r="A240" s="1" t="s">
        <v>672</v>
      </c>
      <c r="B240" s="1">
        <v>688.80477399999995</v>
      </c>
      <c r="C240" t="str">
        <f>IF(ISNA(VLOOKUP(A240,'von Hand markiert'!A:A,1,FALSE)),"","x")</f>
        <v/>
      </c>
      <c r="D240" s="4">
        <f>B240/betwKennzahlen!$B$6</f>
        <v>1.1365515173715624E-3</v>
      </c>
      <c r="E240" s="4">
        <f>SUM(B240:$B$968)/$B$969</f>
        <v>2.9240407493229661E-2</v>
      </c>
    </row>
    <row r="241" spans="1:5" x14ac:dyDescent="0.2">
      <c r="A241" s="1" t="s">
        <v>238</v>
      </c>
      <c r="B241" s="1">
        <v>667.58378200000004</v>
      </c>
      <c r="C241" t="str">
        <f>IF(ISNA(VLOOKUP(A241,'von Hand markiert'!A:A,1,FALSE)),"","x")</f>
        <v>x</v>
      </c>
      <c r="D241" s="4">
        <f>B241/betwKennzahlen!$B$6</f>
        <v>1.1015361522519679E-3</v>
      </c>
      <c r="E241" s="4">
        <f>SUM(B241:$B$968)/$B$969</f>
        <v>2.8769068268059177E-2</v>
      </c>
    </row>
    <row r="242" spans="1:5" x14ac:dyDescent="0.2">
      <c r="A242" s="1" t="s">
        <v>190</v>
      </c>
      <c r="B242" s="1">
        <v>667.43534799999998</v>
      </c>
      <c r="C242" t="str">
        <f>IF(ISNA(VLOOKUP(A242,'von Hand markiert'!A:A,1,FALSE)),"","x")</f>
        <v/>
      </c>
      <c r="D242" s="4">
        <f>B242/betwKennzahlen!$B$6</f>
        <v>1.101291231057607E-3</v>
      </c>
      <c r="E242" s="4">
        <f>SUM(B242:$B$968)/$B$969</f>
        <v>2.8312250263275343E-2</v>
      </c>
    </row>
    <row r="243" spans="1:5" x14ac:dyDescent="0.2">
      <c r="A243" s="1" t="s">
        <v>142</v>
      </c>
      <c r="B243" s="1">
        <v>664.78316600000005</v>
      </c>
      <c r="C243" t="str">
        <f>IF(ISNA(VLOOKUP(A243,'von Hand markiert'!A:A,1,FALSE)),"","x")</f>
        <v/>
      </c>
      <c r="D243" s="4">
        <f>B243/betwKennzahlen!$B$6</f>
        <v>1.0969150397328277E-3</v>
      </c>
      <c r="E243" s="4">
        <f>SUM(B243:$B$968)/$B$969</f>
        <v>2.7855533829748265E-2</v>
      </c>
    </row>
    <row r="244" spans="1:5" x14ac:dyDescent="0.2">
      <c r="A244" s="1" t="s">
        <v>134</v>
      </c>
      <c r="B244" s="1">
        <v>651.43451500000003</v>
      </c>
      <c r="C244" t="str">
        <f>IF(ISNA(VLOOKUP(A244,'von Hand markiert'!A:A,1,FALSE)),"","x")</f>
        <v/>
      </c>
      <c r="D244" s="4">
        <f>B244/betwKennzahlen!$B$6</f>
        <v>1.0748893074475959E-3</v>
      </c>
      <c r="E244" s="4">
        <f>SUM(B244:$B$968)/$B$969</f>
        <v>2.7400632246315251E-2</v>
      </c>
    </row>
    <row r="245" spans="1:5" x14ac:dyDescent="0.2">
      <c r="A245" s="1" t="s">
        <v>149</v>
      </c>
      <c r="B245" s="1">
        <v>648.69062399999996</v>
      </c>
      <c r="C245" t="str">
        <f>IF(ISNA(VLOOKUP(A245,'von Hand markiert'!A:A,1,FALSE)),"","x")</f>
        <v/>
      </c>
      <c r="D245" s="4">
        <f>B245/betwKennzahlen!$B$6</f>
        <v>1.070361793125298E-3</v>
      </c>
      <c r="E245" s="4">
        <f>SUM(B245:$B$968)/$B$969</f>
        <v>2.695486495326015E-2</v>
      </c>
    </row>
    <row r="246" spans="1:5" x14ac:dyDescent="0.2">
      <c r="A246" s="1" t="s">
        <v>111</v>
      </c>
      <c r="B246" s="1">
        <v>648.07802000000004</v>
      </c>
      <c r="C246" t="str">
        <f>IF(ISNA(VLOOKUP(A246,'von Hand markiert'!A:A,1,FALSE)),"","x")</f>
        <v/>
      </c>
      <c r="D246" s="4">
        <f>B246/betwKennzahlen!$B$6</f>
        <v>1.0693509755002916E-3</v>
      </c>
      <c r="E246" s="4">
        <f>SUM(B246:$B$968)/$B$969</f>
        <v>2.6510975265452166E-2</v>
      </c>
    </row>
    <row r="247" spans="1:5" x14ac:dyDescent="0.2">
      <c r="A247" s="1" t="s">
        <v>673</v>
      </c>
      <c r="B247" s="1">
        <v>647.50668900000005</v>
      </c>
      <c r="C247" t="str">
        <f>IF(ISNA(VLOOKUP(A247,'von Hand markiert'!A:A,1,FALSE)),"","x")</f>
        <v/>
      </c>
      <c r="D247" s="4">
        <f>B247/betwKennzahlen!$B$6</f>
        <v>1.0684082597418037E-3</v>
      </c>
      <c r="E247" s="4">
        <f>SUM(B247:$B$968)/$B$969</f>
        <v>2.6067504773772877E-2</v>
      </c>
    </row>
    <row r="248" spans="1:5" x14ac:dyDescent="0.2">
      <c r="A248" s="1" t="s">
        <v>470</v>
      </c>
      <c r="B248" s="1">
        <v>627.01647700000001</v>
      </c>
      <c r="C248" t="str">
        <f>IF(ISNA(VLOOKUP(A248,'von Hand markiert'!A:A,1,FALSE)),"","x")</f>
        <v/>
      </c>
      <c r="D248" s="4">
        <f>B248/betwKennzahlen!$B$6</f>
        <v>1.0345987067031004E-3</v>
      </c>
      <c r="E248" s="4">
        <f>SUM(B248:$B$968)/$B$969</f>
        <v>2.5624425235700504E-2</v>
      </c>
    </row>
    <row r="249" spans="1:5" x14ac:dyDescent="0.2">
      <c r="A249" s="1" t="s">
        <v>674</v>
      </c>
      <c r="B249" s="1">
        <v>618.49948199999994</v>
      </c>
      <c r="C249" t="str">
        <f>IF(ISNA(VLOOKUP(A249,'von Hand markiert'!A:A,1,FALSE)),"","x")</f>
        <v/>
      </c>
      <c r="D249" s="4">
        <f>B249/betwKennzahlen!$B$6</f>
        <v>1.0205453726437519E-3</v>
      </c>
      <c r="E249" s="4">
        <f>SUM(B249:$B$968)/$B$969</f>
        <v>2.5195366855744642E-2</v>
      </c>
    </row>
    <row r="250" spans="1:5" x14ac:dyDescent="0.2">
      <c r="A250" s="1" t="s">
        <v>124</v>
      </c>
      <c r="B250" s="1">
        <v>617.46863299999995</v>
      </c>
      <c r="C250" t="str">
        <f>IF(ISNA(VLOOKUP(A250,'von Hand markiert'!A:A,1,FALSE)),"","x")</f>
        <v/>
      </c>
      <c r="D250" s="4">
        <f>B250/betwKennzahlen!$B$6</f>
        <v>1.0188444364142783E-3</v>
      </c>
      <c r="E250" s="4">
        <f>SUM(B250:$B$968)/$B$969</f>
        <v>2.4772136533281419E-2</v>
      </c>
    </row>
    <row r="251" spans="1:5" x14ac:dyDescent="0.2">
      <c r="A251" s="1" t="s">
        <v>550</v>
      </c>
      <c r="B251" s="1">
        <v>613.94833100000005</v>
      </c>
      <c r="C251" t="str">
        <f>IF(ISNA(VLOOKUP(A251,'von Hand markiert'!A:A,1,FALSE)),"","x")</f>
        <v/>
      </c>
      <c r="D251" s="4">
        <f>B251/betwKennzahlen!$B$6</f>
        <v>1.0130358172950008E-3</v>
      </c>
      <c r="E251" s="4">
        <f>SUM(B251:$B$968)/$B$969</f>
        <v>2.4349611606000219E-2</v>
      </c>
    </row>
    <row r="252" spans="1:5" x14ac:dyDescent="0.2">
      <c r="A252" s="1" t="s">
        <v>293</v>
      </c>
      <c r="B252" s="1">
        <v>612.81119000000001</v>
      </c>
      <c r="C252" t="str">
        <f>IF(ISNA(VLOOKUP(A252,'von Hand markiert'!A:A,1,FALSE)),"","x")</f>
        <v/>
      </c>
      <c r="D252" s="4">
        <f>B252/betwKennzahlen!$B$6</f>
        <v>1.0111594956175099E-3</v>
      </c>
      <c r="E252" s="4">
        <f>SUM(B252:$B$968)/$B$969</f>
        <v>2.3929495570874922E-2</v>
      </c>
    </row>
    <row r="253" spans="1:5" x14ac:dyDescent="0.2">
      <c r="A253" s="1" t="s">
        <v>181</v>
      </c>
      <c r="B253" s="1">
        <v>601.91221399999995</v>
      </c>
      <c r="C253" t="str">
        <f>IF(ISNA(VLOOKUP(A253,'von Hand markiert'!A:A,1,FALSE)),"","x")</f>
        <v/>
      </c>
      <c r="D253" s="4">
        <f>B253/betwKennzahlen!$B$6</f>
        <v>9.9317581115687301E-4</v>
      </c>
      <c r="E253" s="4">
        <f>SUM(B253:$B$968)/$B$969</f>
        <v>2.3510157665022385E-2</v>
      </c>
    </row>
    <row r="254" spans="1:5" x14ac:dyDescent="0.2">
      <c r="A254" s="1" t="s">
        <v>155</v>
      </c>
      <c r="B254" s="1">
        <v>600.17742099999998</v>
      </c>
      <c r="C254" t="str">
        <f>IF(ISNA(VLOOKUP(A254,'von Hand markiert'!A:A,1,FALSE)),"","x")</f>
        <v/>
      </c>
      <c r="D254" s="4">
        <f>B254/betwKennzahlen!$B$6</f>
        <v>9.903133431675387E-4</v>
      </c>
      <c r="E254" s="4">
        <f>SUM(B254:$B$968)/$B$969</f>
        <v>2.3098277772088588E-2</v>
      </c>
    </row>
    <row r="255" spans="1:5" x14ac:dyDescent="0.2">
      <c r="A255" s="1" t="s">
        <v>266</v>
      </c>
      <c r="B255" s="1">
        <v>593.86704699999996</v>
      </c>
      <c r="C255" t="str">
        <f>IF(ISNA(VLOOKUP(A255,'von Hand markiert'!A:A,1,FALSE)),"","x")</f>
        <v/>
      </c>
      <c r="D255" s="4">
        <f>B255/betwKennzahlen!$B$6</f>
        <v>9.799010094909983E-4</v>
      </c>
      <c r="E255" s="4">
        <f>SUM(B255:$B$968)/$B$969</f>
        <v>2.2687584973117122E-2</v>
      </c>
    </row>
    <row r="256" spans="1:5" x14ac:dyDescent="0.2">
      <c r="A256" s="1" t="s">
        <v>252</v>
      </c>
      <c r="B256" s="1">
        <v>589.08189500000003</v>
      </c>
      <c r="C256" t="str">
        <f>IF(ISNA(VLOOKUP(A256,'von Hand markiert'!A:A,1,FALSE)),"","x")</f>
        <v/>
      </c>
      <c r="D256" s="4">
        <f>B256/betwKennzahlen!$B$6</f>
        <v>9.7200534446116582E-4</v>
      </c>
      <c r="E256" s="4">
        <f>SUM(B256:$B$968)/$B$969</f>
        <v>2.2281210272544472E-2</v>
      </c>
    </row>
    <row r="257" spans="1:5" x14ac:dyDescent="0.2">
      <c r="A257" s="1" t="s">
        <v>323</v>
      </c>
      <c r="B257" s="1">
        <v>584.63436999999999</v>
      </c>
      <c r="C257" t="str">
        <f>IF(ISNA(VLOOKUP(A257,'von Hand markiert'!A:A,1,FALSE)),"","x")</f>
        <v/>
      </c>
      <c r="D257" s="4">
        <f>B257/betwKennzahlen!$B$6</f>
        <v>9.6466677556893273E-4</v>
      </c>
      <c r="E257" s="4">
        <f>SUM(B257:$B$968)/$B$969</f>
        <v>2.1878109982837051E-2</v>
      </c>
    </row>
    <row r="258" spans="1:5" x14ac:dyDescent="0.2">
      <c r="A258" s="1" t="s">
        <v>157</v>
      </c>
      <c r="B258" s="1">
        <v>581.85886800000003</v>
      </c>
      <c r="C258" t="str">
        <f>IF(ISNA(VLOOKUP(A258,'von Hand markiert'!A:A,1,FALSE)),"","x")</f>
        <v/>
      </c>
      <c r="D258" s="4">
        <f>B258/betwKennzahlen!$B$6</f>
        <v>9.6008710201172284E-4</v>
      </c>
      <c r="E258" s="4">
        <f>SUM(B258:$B$968)/$B$969</f>
        <v>2.1478053070682384E-2</v>
      </c>
    </row>
    <row r="259" spans="1:5" x14ac:dyDescent="0.2">
      <c r="A259" s="1" t="s">
        <v>221</v>
      </c>
      <c r="B259" s="1">
        <v>572.78652399999999</v>
      </c>
      <c r="C259" t="str">
        <f>IF(ISNA(VLOOKUP(A259,'von Hand markiert'!A:A,1,FALSE)),"","x")</f>
        <v/>
      </c>
      <c r="D259" s="4">
        <f>B259/betwKennzahlen!$B$6</f>
        <v>9.4511742304240014E-4</v>
      </c>
      <c r="E259" s="4">
        <f>SUM(B259:$B$968)/$B$969</f>
        <v>2.1079895394728626E-2</v>
      </c>
    </row>
    <row r="260" spans="1:5" x14ac:dyDescent="0.2">
      <c r="A260" s="1" t="s">
        <v>168</v>
      </c>
      <c r="B260" s="1">
        <v>566.46891700000003</v>
      </c>
      <c r="C260" t="str">
        <f>IF(ISNA(VLOOKUP(A260,'von Hand markiert'!A:A,1,FALSE)),"","x")</f>
        <v/>
      </c>
      <c r="D260" s="4">
        <f>B260/betwKennzahlen!$B$6</f>
        <v>9.3469315466761802E-4</v>
      </c>
      <c r="E260" s="4">
        <f>SUM(B260:$B$968)/$B$969</f>
        <v>2.0687945793621109E-2</v>
      </c>
    </row>
    <row r="261" spans="1:5" x14ac:dyDescent="0.2">
      <c r="A261" s="1" t="s">
        <v>162</v>
      </c>
      <c r="B261" s="1">
        <v>548.04716800000006</v>
      </c>
      <c r="C261" t="str">
        <f>IF(ISNA(VLOOKUP(A261,'von Hand markiert'!A:A,1,FALSE)),"","x")</f>
        <v/>
      </c>
      <c r="D261" s="4">
        <f>B261/betwKennzahlen!$B$6</f>
        <v>9.0429663657004165E-4</v>
      </c>
      <c r="E261" s="4">
        <f>SUM(B261:$B$968)/$B$969</f>
        <v>2.0300319240350528E-2</v>
      </c>
    </row>
    <row r="262" spans="1:5" x14ac:dyDescent="0.2">
      <c r="A262" s="1" t="s">
        <v>154</v>
      </c>
      <c r="B262" s="1">
        <v>540.40582300000005</v>
      </c>
      <c r="C262" t="str">
        <f>IF(ISNA(VLOOKUP(A262,'von Hand markiert'!A:A,1,FALSE)),"","x")</f>
        <v/>
      </c>
      <c r="D262" s="4">
        <f>B262/betwKennzahlen!$B$6</f>
        <v>8.9168815506362629E-4</v>
      </c>
      <c r="E262" s="4">
        <f>SUM(B262:$B$968)/$B$969</f>
        <v>1.9925298425639983E-2</v>
      </c>
    </row>
    <row r="263" spans="1:5" x14ac:dyDescent="0.2">
      <c r="A263" s="1" t="s">
        <v>131</v>
      </c>
      <c r="B263" s="1">
        <v>505.95085</v>
      </c>
      <c r="C263" t="str">
        <f>IF(ISNA(VLOOKUP(A263,'von Hand markiert'!A:A,1,FALSE)),"","x")</f>
        <v/>
      </c>
      <c r="D263" s="4">
        <f>B263/betwKennzahlen!$B$6</f>
        <v>8.3483626709435633E-4</v>
      </c>
      <c r="E263" s="4">
        <f>SUM(B263:$B$968)/$B$969</f>
        <v>1.9555506473689265E-2</v>
      </c>
    </row>
    <row r="264" spans="1:5" x14ac:dyDescent="0.2">
      <c r="A264" s="1" t="s">
        <v>156</v>
      </c>
      <c r="B264" s="1">
        <v>479.51368500000001</v>
      </c>
      <c r="C264" t="str">
        <f>IF(ISNA(VLOOKUP(A264,'von Hand markiert'!A:A,1,FALSE)),"","x")</f>
        <v/>
      </c>
      <c r="D264" s="4">
        <f>B264/betwKennzahlen!$B$6</f>
        <v>7.9121403750198084E-4</v>
      </c>
      <c r="E264" s="4">
        <f>SUM(B264:$B$968)/$B$969</f>
        <v>1.9209291565467176E-2</v>
      </c>
    </row>
    <row r="265" spans="1:5" x14ac:dyDescent="0.2">
      <c r="A265" s="1" t="s">
        <v>613</v>
      </c>
      <c r="B265" s="1">
        <v>472.07084700000001</v>
      </c>
      <c r="C265" t="str">
        <f>IF(ISNA(VLOOKUP(A265,'von Hand markiert'!A:A,1,FALSE)),"","x")</f>
        <v/>
      </c>
      <c r="D265" s="4">
        <f>B265/betwKennzahlen!$B$6</f>
        <v>7.7893309935846741E-4</v>
      </c>
      <c r="E265" s="4">
        <f>SUM(B265:$B$968)/$B$969</f>
        <v>1.8881167229983776E-2</v>
      </c>
    </row>
    <row r="266" spans="1:5" x14ac:dyDescent="0.2">
      <c r="A266" s="1" t="s">
        <v>151</v>
      </c>
      <c r="B266" s="1">
        <v>470.78189700000001</v>
      </c>
      <c r="C266" t="str">
        <f>IF(ISNA(VLOOKUP(A266,'von Hand markiert'!A:A,1,FALSE)),"","x")</f>
        <v/>
      </c>
      <c r="D266" s="4">
        <f>B266/betwKennzahlen!$B$6</f>
        <v>7.7680628762078331E-4</v>
      </c>
      <c r="E266" s="4">
        <f>SUM(B266:$B$968)/$B$969</f>
        <v>1.8558135921767915E-2</v>
      </c>
    </row>
    <row r="267" spans="1:5" x14ac:dyDescent="0.2">
      <c r="A267" s="1" t="s">
        <v>461</v>
      </c>
      <c r="B267" s="1">
        <v>460.69959999999998</v>
      </c>
      <c r="C267" t="str">
        <f>IF(ISNA(VLOOKUP(A267,'von Hand markiert'!A:A,1,FALSE)),"","x")</f>
        <v/>
      </c>
      <c r="D267" s="4">
        <f>B267/betwKennzahlen!$B$6</f>
        <v>7.6017015153915265E-4</v>
      </c>
      <c r="E267" s="4">
        <f>SUM(B267:$B$968)/$B$969</f>
        <v>1.8235986623545617E-2</v>
      </c>
    </row>
    <row r="268" spans="1:5" x14ac:dyDescent="0.2">
      <c r="A268" s="1" t="s">
        <v>308</v>
      </c>
      <c r="B268" s="1">
        <v>460.52262400000001</v>
      </c>
      <c r="C268" t="str">
        <f>IF(ISNA(VLOOKUP(A268,'von Hand markiert'!A:A,1,FALSE)),"","x")</f>
        <v/>
      </c>
      <c r="D268" s="4">
        <f>B268/betwKennzahlen!$B$6</f>
        <v>7.5987813506521007E-4</v>
      </c>
      <c r="E268" s="4">
        <f>SUM(B268:$B$968)/$B$969</f>
        <v>1.7920736496518545E-2</v>
      </c>
    </row>
    <row r="269" spans="1:5" x14ac:dyDescent="0.2">
      <c r="A269" s="1" t="s">
        <v>398</v>
      </c>
      <c r="B269" s="1">
        <v>452.74274200000002</v>
      </c>
      <c r="C269" t="str">
        <f>IF(ISNA(VLOOKUP(A269,'von Hand markiert'!A:A,1,FALSE)),"","x")</f>
        <v/>
      </c>
      <c r="D269" s="4">
        <f>B269/betwKennzahlen!$B$6</f>
        <v>7.4704106275410599E-4</v>
      </c>
      <c r="E269" s="4">
        <f>SUM(B269:$B$968)/$B$969</f>
        <v>1.7605607471629359E-2</v>
      </c>
    </row>
    <row r="270" spans="1:5" x14ac:dyDescent="0.2">
      <c r="A270" s="1" t="s">
        <v>176</v>
      </c>
      <c r="B270" s="1">
        <v>450.79962799999998</v>
      </c>
      <c r="C270" t="str">
        <f>IF(ISNA(VLOOKUP(A270,'von Hand markiert'!A:A,1,FALSE)),"","x")</f>
        <v/>
      </c>
      <c r="D270" s="4">
        <f>B270/betwKennzahlen!$B$6</f>
        <v>7.4383485796504641E-4</v>
      </c>
      <c r="E270" s="4">
        <f>SUM(B270:$B$968)/$B$969</f>
        <v>1.7295802108381629E-2</v>
      </c>
    </row>
    <row r="271" spans="1:5" x14ac:dyDescent="0.2">
      <c r="A271" s="1" t="s">
        <v>150</v>
      </c>
      <c r="B271" s="1">
        <v>445.20193499999999</v>
      </c>
      <c r="C271" t="str">
        <f>IF(ISNA(VLOOKUP(A271,'von Hand markiert'!A:A,1,FALSE)),"","x")</f>
        <v/>
      </c>
      <c r="D271" s="4">
        <f>B271/betwKennzahlen!$B$6</f>
        <v>7.3459847239822659E-4</v>
      </c>
      <c r="E271" s="4">
        <f>SUM(B271:$B$968)/$B$969</f>
        <v>1.6987326390167951E-2</v>
      </c>
    </row>
    <row r="272" spans="1:5" x14ac:dyDescent="0.2">
      <c r="A272" s="1" t="s">
        <v>603</v>
      </c>
      <c r="B272" s="1">
        <v>428.18947300000002</v>
      </c>
      <c r="C272" t="str">
        <f>IF(ISNA(VLOOKUP(A272,'von Hand markiert'!A:A,1,FALSE)),"","x")</f>
        <v/>
      </c>
      <c r="D272" s="4">
        <f>B272/betwKennzahlen!$B$6</f>
        <v>7.0652732621838605E-4</v>
      </c>
      <c r="E272" s="4">
        <f>SUM(B272:$B$968)/$B$969</f>
        <v>1.6682681092968984E-2</v>
      </c>
    </row>
    <row r="273" spans="1:5" x14ac:dyDescent="0.2">
      <c r="A273" s="1" t="s">
        <v>161</v>
      </c>
      <c r="B273" s="1">
        <v>422.67902900000001</v>
      </c>
      <c r="C273" t="str">
        <f>IF(ISNA(VLOOKUP(A273,'von Hand markiert'!A:A,1,FALSE)),"","x")</f>
        <v/>
      </c>
      <c r="D273" s="4">
        <f>B273/betwKennzahlen!$B$6</f>
        <v>6.9743490449601425E-4</v>
      </c>
      <c r="E273" s="4">
        <f>SUM(B273:$B$968)/$B$969</f>
        <v>1.6389677179453749E-2</v>
      </c>
    </row>
    <row r="274" spans="1:5" x14ac:dyDescent="0.2">
      <c r="A274" s="1" t="s">
        <v>675</v>
      </c>
      <c r="B274" s="1">
        <v>414.15962200000001</v>
      </c>
      <c r="C274" t="str">
        <f>IF(ISNA(VLOOKUP(A274,'von Hand markiert'!A:A,1,FALSE)),"","x")</f>
        <v/>
      </c>
      <c r="D274" s="4">
        <f>B274/betwKennzahlen!$B$6</f>
        <v>6.8337759055388421E-4</v>
      </c>
      <c r="E274" s="4">
        <f>SUM(B274:$B$968)/$B$969</f>
        <v>1.610044398371421E-2</v>
      </c>
    </row>
    <row r="275" spans="1:5" x14ac:dyDescent="0.2">
      <c r="A275" s="1" t="s">
        <v>360</v>
      </c>
      <c r="B275" s="1">
        <v>406.40056800000002</v>
      </c>
      <c r="C275" t="str">
        <f>IF(ISNA(VLOOKUP(A275,'von Hand markiert'!A:A,1,FALSE)),"","x")</f>
        <v/>
      </c>
      <c r="D275" s="4">
        <f>B275/betwKennzahlen!$B$6</f>
        <v>6.7057488515761198E-4</v>
      </c>
      <c r="E275" s="4">
        <f>SUM(B275:$B$968)/$B$969</f>
        <v>1.5817040495964316E-2</v>
      </c>
    </row>
    <row r="276" spans="1:5" x14ac:dyDescent="0.2">
      <c r="A276" s="1" t="s">
        <v>164</v>
      </c>
      <c r="B276" s="1">
        <v>394.56714199999999</v>
      </c>
      <c r="C276" t="str">
        <f>IF(ISNA(VLOOKUP(A276,'von Hand markiert'!A:A,1,FALSE)),"","x")</f>
        <v/>
      </c>
      <c r="D276" s="4">
        <f>B276/betwKennzahlen!$B$6</f>
        <v>6.5104932612598408E-4</v>
      </c>
      <c r="E276" s="4">
        <f>SUM(B276:$B$968)/$B$969</f>
        <v>1.5538946417554277E-2</v>
      </c>
    </row>
    <row r="277" spans="1:5" x14ac:dyDescent="0.2">
      <c r="A277" s="1" t="s">
        <v>676</v>
      </c>
      <c r="B277" s="1">
        <v>378.33175</v>
      </c>
      <c r="C277" t="str">
        <f>IF(ISNA(VLOOKUP(A277,'von Hand markiert'!A:A,1,FALSE)),"","x")</f>
        <v/>
      </c>
      <c r="D277" s="4">
        <f>B277/betwKennzahlen!$B$6</f>
        <v>6.2426037211574064E-4</v>
      </c>
      <c r="E277" s="4">
        <f>SUM(B277:$B$968)/$B$969</f>
        <v>1.5268949782792259E-2</v>
      </c>
    </row>
    <row r="278" spans="1:5" x14ac:dyDescent="0.2">
      <c r="A278" s="1" t="s">
        <v>357</v>
      </c>
      <c r="B278" s="1">
        <v>377.68679600000002</v>
      </c>
      <c r="C278" t="str">
        <f>IF(ISNA(VLOOKUP(A278,'von Hand markiert'!A:A,1,FALSE)),"","x")</f>
        <v/>
      </c>
      <c r="D278" s="4">
        <f>B278/betwKennzahlen!$B$6</f>
        <v>6.2319617588045897E-4</v>
      </c>
      <c r="E278" s="4">
        <f>SUM(B278:$B$968)/$B$969</f>
        <v>1.5010062793860917E-2</v>
      </c>
    </row>
    <row r="279" spans="1:5" x14ac:dyDescent="0.2">
      <c r="A279" s="1" t="s">
        <v>677</v>
      </c>
      <c r="B279" s="1">
        <v>371.175185</v>
      </c>
      <c r="C279" t="str">
        <f>IF(ISNA(VLOOKUP(A279,'von Hand markiert'!A:A,1,FALSE)),"","x")</f>
        <v/>
      </c>
      <c r="D279" s="4">
        <f>B279/betwKennzahlen!$B$6</f>
        <v>6.1245179424732098E-4</v>
      </c>
      <c r="E279" s="4">
        <f>SUM(B279:$B$968)/$B$969</f>
        <v>1.4751617137699189E-2</v>
      </c>
    </row>
    <row r="280" spans="1:5" x14ac:dyDescent="0.2">
      <c r="A280" s="1" t="s">
        <v>119</v>
      </c>
      <c r="B280" s="1">
        <v>371.13785799999999</v>
      </c>
      <c r="C280" t="str">
        <f>IF(ISNA(VLOOKUP(A280,'von Hand markiert'!A:A,1,FALSE)),"","x")</f>
        <v/>
      </c>
      <c r="D280" s="4">
        <f>B280/betwKennzahlen!$B$6</f>
        <v>6.1239020341623165E-4</v>
      </c>
      <c r="E280" s="4">
        <f>SUM(B280:$B$968)/$B$969</f>
        <v>1.4497627283528391E-2</v>
      </c>
    </row>
    <row r="281" spans="1:5" x14ac:dyDescent="0.2">
      <c r="A281" s="1" t="s">
        <v>568</v>
      </c>
      <c r="B281" s="1">
        <v>361.00950399999999</v>
      </c>
      <c r="C281" t="str">
        <f>IF(ISNA(VLOOKUP(A281,'von Hand markiert'!A:A,1,FALSE)),"","x")</f>
        <v/>
      </c>
      <c r="D281" s="4">
        <f>B281/betwKennzahlen!$B$6</f>
        <v>5.9567807170389205E-4</v>
      </c>
      <c r="E281" s="4">
        <f>SUM(B281:$B$968)/$B$969</f>
        <v>1.4243662971688192E-2</v>
      </c>
    </row>
    <row r="282" spans="1:5" x14ac:dyDescent="0.2">
      <c r="A282" s="1" t="s">
        <v>606</v>
      </c>
      <c r="B282" s="1">
        <v>359.28821599999998</v>
      </c>
      <c r="C282" t="str">
        <f>IF(ISNA(VLOOKUP(A282,'von Hand markiert'!A:A,1,FALSE)),"","x")</f>
        <v/>
      </c>
      <c r="D282" s="4">
        <f>B282/betwKennzahlen!$B$6</f>
        <v>5.9283788742805902E-4</v>
      </c>
      <c r="E282" s="4">
        <f>SUM(B282:$B$968)/$B$969</f>
        <v>1.3996629347187593E-2</v>
      </c>
    </row>
    <row r="283" spans="1:5" x14ac:dyDescent="0.2">
      <c r="A283" s="1" t="s">
        <v>678</v>
      </c>
      <c r="B283" s="1">
        <v>345.30299600000001</v>
      </c>
      <c r="C283" t="str">
        <f>IF(ISNA(VLOOKUP(A283,'von Hand markiert'!A:A,1,FALSE)),"","x")</f>
        <v/>
      </c>
      <c r="D283" s="4">
        <f>B283/betwKennzahlen!$B$6</f>
        <v>5.6976179444532507E-4</v>
      </c>
      <c r="E283" s="4">
        <f>SUM(B283:$B$968)/$B$969</f>
        <v>1.3750773575371579E-2</v>
      </c>
    </row>
    <row r="284" spans="1:5" x14ac:dyDescent="0.2">
      <c r="A284" s="1" t="s">
        <v>173</v>
      </c>
      <c r="B284" s="1">
        <v>343.38621499999999</v>
      </c>
      <c r="C284" t="str">
        <f>IF(ISNA(VLOOKUP(A284,'von Hand markiert'!A:A,1,FALSE)),"","x")</f>
        <v/>
      </c>
      <c r="D284" s="4">
        <f>B284/betwKennzahlen!$B$6</f>
        <v>5.6659904001003271E-4</v>
      </c>
      <c r="E284" s="4">
        <f>SUM(B284:$B$968)/$B$969</f>
        <v>1.3514487688967885E-2</v>
      </c>
    </row>
    <row r="285" spans="1:5" x14ac:dyDescent="0.2">
      <c r="A285" s="1" t="s">
        <v>358</v>
      </c>
      <c r="B285" s="1">
        <v>342.14675699999998</v>
      </c>
      <c r="C285" t="str">
        <f>IF(ISNA(VLOOKUP(A285,'von Hand markiert'!A:A,1,FALSE)),"","x")</f>
        <v/>
      </c>
      <c r="D285" s="4">
        <f>B285/betwKennzahlen!$B$6</f>
        <v>5.6455389177094938E-4</v>
      </c>
      <c r="E285" s="4">
        <f>SUM(B285:$B$968)/$B$969</f>
        <v>1.3279513428304116E-2</v>
      </c>
    </row>
    <row r="286" spans="1:5" x14ac:dyDescent="0.2">
      <c r="A286" s="1" t="s">
        <v>175</v>
      </c>
      <c r="B286" s="1">
        <v>336.21407099999999</v>
      </c>
      <c r="C286" t="str">
        <f>IF(ISNA(VLOOKUP(A286,'von Hand markiert'!A:A,1,FALSE)),"","x")</f>
        <v/>
      </c>
      <c r="D286" s="4">
        <f>B286/betwKennzahlen!$B$6</f>
        <v>5.5476475625693068E-4</v>
      </c>
      <c r="E286" s="4">
        <f>SUM(B286:$B$968)/$B$969</f>
        <v>1.3045387310968335E-2</v>
      </c>
    </row>
    <row r="287" spans="1:5" x14ac:dyDescent="0.2">
      <c r="A287" s="1" t="s">
        <v>146</v>
      </c>
      <c r="B287" s="1">
        <v>333.56594100000001</v>
      </c>
      <c r="C287" t="str">
        <f>IF(ISNA(VLOOKUP(A287,'von Hand markiert'!A:A,1,FALSE)),"","x")</f>
        <v/>
      </c>
      <c r="D287" s="4">
        <f>B287/betwKennzahlen!$B$6</f>
        <v>5.5039525087121862E-4</v>
      </c>
      <c r="E287" s="4">
        <f>SUM(B287:$B$968)/$B$969</f>
        <v>1.2815320845551308E-2</v>
      </c>
    </row>
    <row r="288" spans="1:5" x14ac:dyDescent="0.2">
      <c r="A288" s="1" t="s">
        <v>679</v>
      </c>
      <c r="B288" s="1">
        <v>328.09380800000002</v>
      </c>
      <c r="C288" t="str">
        <f>IF(ISNA(VLOOKUP(A288,'von Hand markiert'!A:A,1,FALSE)),"","x")</f>
        <v/>
      </c>
      <c r="D288" s="4">
        <f>B288/betwKennzahlen!$B$6</f>
        <v>5.4136604361370775E-4</v>
      </c>
      <c r="E288" s="4">
        <f>SUM(B288:$B$968)/$B$969</f>
        <v>1.2587066457502887E-2</v>
      </c>
    </row>
    <row r="289" spans="1:5" x14ac:dyDescent="0.2">
      <c r="A289" s="1" t="s">
        <v>471</v>
      </c>
      <c r="B289" s="1">
        <v>322.99285099999997</v>
      </c>
      <c r="C289" t="str">
        <f>IF(ISNA(VLOOKUP(A289,'von Hand markiert'!A:A,1,FALSE)),"","x")</f>
        <v/>
      </c>
      <c r="D289" s="4">
        <f>B289/betwKennzahlen!$B$6</f>
        <v>5.3294928949522197E-4</v>
      </c>
      <c r="E289" s="4">
        <f>SUM(B289:$B$968)/$B$969</f>
        <v>1.2362556571562469E-2</v>
      </c>
    </row>
    <row r="290" spans="1:5" x14ac:dyDescent="0.2">
      <c r="A290" s="1" t="s">
        <v>680</v>
      </c>
      <c r="B290" s="1">
        <v>308.56220400000001</v>
      </c>
      <c r="C290" t="str">
        <f>IF(ISNA(VLOOKUP(A290,'von Hand markiert'!A:A,1,FALSE)),"","x")</f>
        <v/>
      </c>
      <c r="D290" s="4">
        <f>B290/betwKennzahlen!$B$6</f>
        <v>5.0913822667511533E-4</v>
      </c>
      <c r="E290" s="4">
        <f>SUM(B290:$B$968)/$B$969</f>
        <v>1.2141537197318201E-2</v>
      </c>
    </row>
    <row r="291" spans="1:5" x14ac:dyDescent="0.2">
      <c r="A291" s="1" t="s">
        <v>184</v>
      </c>
      <c r="B291" s="1">
        <v>306.640939</v>
      </c>
      <c r="C291" t="str">
        <f>IF(ISNA(VLOOKUP(A291,'von Hand markiert'!A:A,1,FALSE)),"","x")</f>
        <v/>
      </c>
      <c r="D291" s="4">
        <f>B291/betwKennzahlen!$B$6</f>
        <v>5.0596807348592902E-4</v>
      </c>
      <c r="E291" s="4">
        <f>SUM(B291:$B$968)/$B$969</f>
        <v>1.1930392507792206E-2</v>
      </c>
    </row>
    <row r="292" spans="1:5" x14ac:dyDescent="0.2">
      <c r="A292" s="1" t="s">
        <v>559</v>
      </c>
      <c r="B292" s="1">
        <v>305.866333</v>
      </c>
      <c r="C292" t="str">
        <f>IF(ISNA(VLOOKUP(A292,'von Hand markiert'!A:A,1,FALSE)),"","x")</f>
        <v/>
      </c>
      <c r="D292" s="4">
        <f>B292/betwKennzahlen!$B$6</f>
        <v>5.0468994700089806E-4</v>
      </c>
      <c r="E292" s="4">
        <f>SUM(B292:$B$968)/$B$969</f>
        <v>1.1720562512343003E-2</v>
      </c>
    </row>
    <row r="293" spans="1:5" x14ac:dyDescent="0.2">
      <c r="A293" s="1" t="s">
        <v>159</v>
      </c>
      <c r="B293" s="1">
        <v>287.522583</v>
      </c>
      <c r="C293" t="str">
        <f>IF(ISNA(VLOOKUP(A293,'von Hand markiert'!A:A,1,FALSE)),"","x")</f>
        <v/>
      </c>
      <c r="D293" s="4">
        <f>B293/betwKennzahlen!$B$6</f>
        <v>4.7442212993030301E-4</v>
      </c>
      <c r="E293" s="4">
        <f>SUM(B293:$B$968)/$B$969</f>
        <v>1.1511262568667007E-2</v>
      </c>
    </row>
    <row r="294" spans="1:5" x14ac:dyDescent="0.2">
      <c r="A294" s="1" t="s">
        <v>681</v>
      </c>
      <c r="B294" s="1">
        <v>284.13253400000002</v>
      </c>
      <c r="C294" t="str">
        <f>IF(ISNA(VLOOKUP(A294,'von Hand markiert'!A:A,1,FALSE)),"","x")</f>
        <v/>
      </c>
      <c r="D294" s="4">
        <f>B294/betwKennzahlen!$B$6</f>
        <v>4.6882843273140129E-4</v>
      </c>
      <c r="E294" s="4">
        <f>SUM(B294:$B$968)/$B$969</f>
        <v>1.1314514989954326E-2</v>
      </c>
    </row>
    <row r="295" spans="1:5" x14ac:dyDescent="0.2">
      <c r="A295" s="1" t="s">
        <v>253</v>
      </c>
      <c r="B295" s="1">
        <v>281.02887800000002</v>
      </c>
      <c r="C295" t="str">
        <f>IF(ISNA(VLOOKUP(A295,'von Hand markiert'!A:A,1,FALSE)),"","x")</f>
        <v/>
      </c>
      <c r="D295" s="4">
        <f>B295/betwKennzahlen!$B$6</f>
        <v>4.6370729381171177E-4</v>
      </c>
      <c r="E295" s="4">
        <f>SUM(B295:$B$968)/$B$969</f>
        <v>1.1120087173138289E-2</v>
      </c>
    </row>
    <row r="296" spans="1:5" x14ac:dyDescent="0.2">
      <c r="A296" s="1" t="s">
        <v>187</v>
      </c>
      <c r="B296" s="1">
        <v>273.860187</v>
      </c>
      <c r="C296" t="str">
        <f>IF(ISNA(VLOOKUP(A296,'von Hand markiert'!A:A,1,FALSE)),"","x")</f>
        <v/>
      </c>
      <c r="D296" s="4">
        <f>B296/betwKennzahlen!$B$6</f>
        <v>4.5187870762711908E-4</v>
      </c>
      <c r="E296" s="4">
        <f>SUM(B296:$B$968)/$B$969</f>
        <v>1.0927783143597622E-2</v>
      </c>
    </row>
    <row r="297" spans="1:5" x14ac:dyDescent="0.2">
      <c r="A297" s="1" t="s">
        <v>366</v>
      </c>
      <c r="B297" s="1">
        <v>267.22861799999998</v>
      </c>
      <c r="C297" t="str">
        <f>IF(ISNA(VLOOKUP(A297,'von Hand markiert'!A:A,1,FALSE)),"","x")</f>
        <v/>
      </c>
      <c r="D297" s="4">
        <f>B297/betwKennzahlen!$B$6</f>
        <v>4.4093639117693688E-4</v>
      </c>
      <c r="E297" s="4">
        <f>SUM(B297:$B$968)/$B$969</f>
        <v>1.0740384546465335E-2</v>
      </c>
    </row>
    <row r="298" spans="1:5" x14ac:dyDescent="0.2">
      <c r="A298" s="1" t="s">
        <v>200</v>
      </c>
      <c r="B298" s="1">
        <v>264.65255000000002</v>
      </c>
      <c r="C298" t="str">
        <f>IF(ISNA(VLOOKUP(A298,'von Hand markiert'!A:A,1,FALSE)),"","x")</f>
        <v/>
      </c>
      <c r="D298" s="4">
        <f>B298/betwKennzahlen!$B$6</f>
        <v>4.3668579056444417E-4</v>
      </c>
      <c r="E298" s="4">
        <f>SUM(B298:$B$968)/$B$969</f>
        <v>1.0557523836862445E-2</v>
      </c>
    </row>
    <row r="299" spans="1:5" x14ac:dyDescent="0.2">
      <c r="A299" s="1" t="s">
        <v>188</v>
      </c>
      <c r="B299" s="1">
        <v>258.01477899999998</v>
      </c>
      <c r="C299" t="str">
        <f>IF(ISNA(VLOOKUP(A299,'von Hand markiert'!A:A,1,FALSE)),"","x")</f>
        <v/>
      </c>
      <c r="D299" s="4">
        <f>B299/betwKennzahlen!$B$6</f>
        <v>4.2573324060140487E-4</v>
      </c>
      <c r="E299" s="4">
        <f>SUM(B299:$B$968)/$B$969</f>
        <v>1.0376425893635367E-2</v>
      </c>
    </row>
    <row r="300" spans="1:5" x14ac:dyDescent="0.2">
      <c r="A300" s="1" t="s">
        <v>186</v>
      </c>
      <c r="B300" s="1">
        <v>255.52669599999999</v>
      </c>
      <c r="C300" t="str">
        <f>IF(ISNA(VLOOKUP(A300,'von Hand markiert'!A:A,1,FALSE)),"","x")</f>
        <v/>
      </c>
      <c r="D300" s="4">
        <f>B300/betwKennzahlen!$B$6</f>
        <v>4.2162781825862014E-4</v>
      </c>
      <c r="E300" s="4">
        <f>SUM(B300:$B$968)/$B$969</f>
        <v>1.0199870081877314E-2</v>
      </c>
    </row>
    <row r="301" spans="1:5" x14ac:dyDescent="0.2">
      <c r="A301" s="1">
        <v>2014</v>
      </c>
      <c r="B301" s="1">
        <v>250.82538400000001</v>
      </c>
      <c r="C301" t="str">
        <f>IF(ISNA(VLOOKUP(A301,'von Hand markiert'!A:A,1,FALSE)),"","x")</f>
        <v/>
      </c>
      <c r="D301" s="4">
        <f>B301/betwKennzahlen!$B$6</f>
        <v>4.1387049210623623E-4</v>
      </c>
      <c r="E301" s="4">
        <f>SUM(B301:$B$968)/$B$969</f>
        <v>1.0025016829621817E-2</v>
      </c>
    </row>
    <row r="302" spans="1:5" x14ac:dyDescent="0.2">
      <c r="A302" s="1" t="s">
        <v>682</v>
      </c>
      <c r="B302" s="1">
        <v>250.25946500000001</v>
      </c>
      <c r="C302" t="str">
        <f>IF(ISNA(VLOOKUP(A302,'von Hand markiert'!A:A,1,FALSE)),"","x")</f>
        <v/>
      </c>
      <c r="D302" s="4">
        <f>B302/betwKennzahlen!$B$6</f>
        <v>4.1293670633349216E-4</v>
      </c>
      <c r="E302" s="4">
        <f>SUM(B302:$B$968)/$B$969</f>
        <v>9.8533806177223213E-3</v>
      </c>
    </row>
    <row r="303" spans="1:5" x14ac:dyDescent="0.2">
      <c r="A303" s="1" t="s">
        <v>216</v>
      </c>
      <c r="B303" s="1">
        <v>249.21375699999999</v>
      </c>
      <c r="C303" t="str">
        <f>IF(ISNA(VLOOKUP(A303,'von Hand markiert'!A:A,1,FALSE)),"","x")</f>
        <v/>
      </c>
      <c r="D303" s="4">
        <f>B303/betwKennzahlen!$B$6</f>
        <v>4.1121125224404702E-4</v>
      </c>
      <c r="E303" s="4">
        <f>SUM(B303:$B$968)/$B$969</f>
        <v>9.6821316560757823E-3</v>
      </c>
    </row>
    <row r="304" spans="1:5" x14ac:dyDescent="0.2">
      <c r="A304" s="1" t="s">
        <v>450</v>
      </c>
      <c r="B304" s="1">
        <v>247.70594199999999</v>
      </c>
      <c r="C304" t="str">
        <f>IF(ISNA(VLOOKUP(A304,'von Hand markiert'!A:A,1,FALSE)),"","x")</f>
        <v/>
      </c>
      <c r="D304" s="4">
        <f>B304/betwKennzahlen!$B$6</f>
        <v>4.0872330574475986E-4</v>
      </c>
      <c r="E304" s="4">
        <f>SUM(B304:$B$968)/$B$969</f>
        <v>9.5115982574117894E-3</v>
      </c>
    </row>
    <row r="305" spans="1:5" x14ac:dyDescent="0.2">
      <c r="A305" s="1" t="s">
        <v>683</v>
      </c>
      <c r="B305" s="1">
        <v>243.278989</v>
      </c>
      <c r="C305" t="str">
        <f>IF(ISNA(VLOOKUP(A305,'von Hand markiert'!A:A,1,FALSE)),"","x")</f>
        <v/>
      </c>
      <c r="D305" s="4">
        <f>B305/betwKennzahlen!$B$6</f>
        <v>4.0141868135857266E-4</v>
      </c>
      <c r="E305" s="4">
        <f>SUM(B305:$B$968)/$B$969</f>
        <v>9.3420966349209954E-3</v>
      </c>
    </row>
    <row r="306" spans="1:5" x14ac:dyDescent="0.2">
      <c r="A306" s="1" t="s">
        <v>541</v>
      </c>
      <c r="B306" s="1">
        <v>242.62671</v>
      </c>
      <c r="C306" t="str">
        <f>IF(ISNA(VLOOKUP(A306,'von Hand markiert'!A:A,1,FALSE)),"","x")</f>
        <v/>
      </c>
      <c r="D306" s="4">
        <f>B306/betwKennzahlen!$B$6</f>
        <v>4.0034239862189172E-4</v>
      </c>
      <c r="E306" s="4">
        <f>SUM(B306:$B$968)/$B$969</f>
        <v>9.1756243128584929E-3</v>
      </c>
    </row>
    <row r="307" spans="1:5" x14ac:dyDescent="0.2">
      <c r="A307" s="1" t="s">
        <v>185</v>
      </c>
      <c r="B307" s="1">
        <v>237.21918099999999</v>
      </c>
      <c r="C307" t="str">
        <f>IF(ISNA(VLOOKUP(A307,'von Hand markiert'!A:A,1,FALSE)),"","x")</f>
        <v/>
      </c>
      <c r="D307" s="4">
        <f>B307/betwKennzahlen!$B$6</f>
        <v>3.9141979018163616E-4</v>
      </c>
      <c r="E307" s="4">
        <f>SUM(B307:$B$968)/$B$969</f>
        <v>9.0095983359580155E-3</v>
      </c>
    </row>
    <row r="308" spans="1:5" x14ac:dyDescent="0.2">
      <c r="A308" s="1" t="s">
        <v>166</v>
      </c>
      <c r="B308" s="1">
        <v>218.826649</v>
      </c>
      <c r="C308" t="str">
        <f>IF(ISNA(VLOOKUP(A308,'von Hand markiert'!A:A,1,FALSE)),"","x")</f>
        <v/>
      </c>
      <c r="D308" s="4">
        <f>B308/betwKennzahlen!$B$6</f>
        <v>3.6107148113680799E-4</v>
      </c>
      <c r="E308" s="4">
        <f>SUM(B308:$B$968)/$B$969</f>
        <v>8.8472726535751625E-3</v>
      </c>
    </row>
    <row r="309" spans="1:5" x14ac:dyDescent="0.2">
      <c r="A309" s="1" t="s">
        <v>180</v>
      </c>
      <c r="B309" s="1">
        <v>215.524113</v>
      </c>
      <c r="C309" t="str">
        <f>IF(ISNA(VLOOKUP(A309,'von Hand markiert'!A:A,1,FALSE)),"","x")</f>
        <v/>
      </c>
      <c r="D309" s="4">
        <f>B309/betwKennzahlen!$B$6</f>
        <v>3.5562218339141489E-4</v>
      </c>
      <c r="E309" s="4">
        <f>SUM(B309:$B$968)/$B$969</f>
        <v>8.6975327169783925E-3</v>
      </c>
    </row>
    <row r="310" spans="1:5" x14ac:dyDescent="0.2">
      <c r="A310" s="1" t="s">
        <v>226</v>
      </c>
      <c r="B310" s="1">
        <v>208.09854200000001</v>
      </c>
      <c r="C310" t="str">
        <f>IF(ISNA(VLOOKUP(A310,'von Hand markiert'!A:A,1,FALSE)),"","x")</f>
        <v/>
      </c>
      <c r="D310" s="4">
        <f>B310/betwKennzahlen!$B$6</f>
        <v>3.4336973639051725E-4</v>
      </c>
      <c r="E310" s="4">
        <f>SUM(B310:$B$968)/$B$969</f>
        <v>8.5500526583878345E-3</v>
      </c>
    </row>
    <row r="311" spans="1:5" x14ac:dyDescent="0.2">
      <c r="A311" s="1" t="s">
        <v>183</v>
      </c>
      <c r="B311" s="1">
        <v>207.693139</v>
      </c>
      <c r="C311" t="str">
        <f>IF(ISNA(VLOOKUP(A311,'von Hand markiert'!A:A,1,FALSE)),"","x")</f>
        <v/>
      </c>
      <c r="D311" s="4">
        <f>B311/betwKennzahlen!$B$6</f>
        <v>3.4270080752679688E-4</v>
      </c>
      <c r="E311" s="4">
        <f>SUM(B311:$B$968)/$B$969</f>
        <v>8.4076538115044272E-3</v>
      </c>
    </row>
    <row r="312" spans="1:5" x14ac:dyDescent="0.2">
      <c r="A312" s="1" t="s">
        <v>201</v>
      </c>
      <c r="B312" s="1">
        <v>203.105681</v>
      </c>
      <c r="C312" t="str">
        <f>IF(ISNA(VLOOKUP(A312,'von Hand markiert'!A:A,1,FALSE)),"","x")</f>
        <v/>
      </c>
      <c r="D312" s="4">
        <f>B312/betwKennzahlen!$B$6</f>
        <v>3.351313443819635E-4</v>
      </c>
      <c r="E312" s="4">
        <f>SUM(B312:$B$968)/$B$969</f>
        <v>8.265532376077956E-3</v>
      </c>
    </row>
    <row r="313" spans="1:5" x14ac:dyDescent="0.2">
      <c r="A313" s="1" t="s">
        <v>199</v>
      </c>
      <c r="B313" s="1">
        <v>200.87122600000001</v>
      </c>
      <c r="C313" t="str">
        <f>IF(ISNA(VLOOKUP(A313,'von Hand markiert'!A:A,1,FALSE)),"","x")</f>
        <v/>
      </c>
      <c r="D313" s="4">
        <f>B313/betwKennzahlen!$B$6</f>
        <v>3.3144441694387279E-4</v>
      </c>
      <c r="E313" s="4">
        <f>SUM(B313:$B$968)/$B$969</f>
        <v>8.1265500723486529E-3</v>
      </c>
    </row>
    <row r="314" spans="1:5" x14ac:dyDescent="0.2">
      <c r="A314" s="1" t="s">
        <v>195</v>
      </c>
      <c r="B314" s="1">
        <v>200.783477</v>
      </c>
      <c r="C314" t="str">
        <f>IF(ISNA(VLOOKUP(A314,'von Hand markiert'!A:A,1,FALSE)),"","x")</f>
        <v/>
      </c>
      <c r="D314" s="4">
        <f>B314/betwKennzahlen!$B$6</f>
        <v>3.3129962808226443E-4</v>
      </c>
      <c r="E314" s="4">
        <f>SUM(B314:$B$968)/$B$969</f>
        <v>7.9890967741200834E-3</v>
      </c>
    </row>
    <row r="315" spans="1:5" x14ac:dyDescent="0.2">
      <c r="A315" s="1" t="s">
        <v>684</v>
      </c>
      <c r="B315" s="1">
        <v>199.951966</v>
      </c>
      <c r="C315" t="str">
        <f>IF(ISNA(VLOOKUP(A315,'von Hand markiert'!A:A,1,FALSE)),"","x")</f>
        <v/>
      </c>
      <c r="D315" s="4">
        <f>B315/betwKennzahlen!$B$6</f>
        <v>3.2992760639421331E-4</v>
      </c>
      <c r="E315" s="4">
        <f>SUM(B315:$B$968)/$B$969</f>
        <v>7.8517035212733576E-3</v>
      </c>
    </row>
    <row r="316" spans="1:5" x14ac:dyDescent="0.2">
      <c r="A316" s="1" t="s">
        <v>465</v>
      </c>
      <c r="B316" s="1">
        <v>190.41901300000001</v>
      </c>
      <c r="C316" t="str">
        <f>IF(ISNA(VLOOKUP(A316,'von Hand markiert'!A:A,1,FALSE)),"","x")</f>
        <v/>
      </c>
      <c r="D316" s="4">
        <f>B316/betwKennzahlen!$B$6</f>
        <v>3.1419790676646107E-4</v>
      </c>
      <c r="E316" s="4">
        <f>SUM(B316:$B$968)/$B$969</f>
        <v>7.714879259474971E-3</v>
      </c>
    </row>
    <row r="317" spans="1:5" x14ac:dyDescent="0.2">
      <c r="A317" s="1" t="s">
        <v>167</v>
      </c>
      <c r="B317" s="1">
        <v>186.35766100000001</v>
      </c>
      <c r="C317" t="str">
        <f>IF(ISNA(VLOOKUP(A317,'von Hand markiert'!A:A,1,FALSE)),"","x")</f>
        <v/>
      </c>
      <c r="D317" s="4">
        <f>B317/betwKennzahlen!$B$6</f>
        <v>3.0749653657796114E-4</v>
      </c>
      <c r="E317" s="4">
        <f>SUM(B317:$B$968)/$B$969</f>
        <v>7.5845782606535732E-3</v>
      </c>
    </row>
    <row r="318" spans="1:5" x14ac:dyDescent="0.2">
      <c r="A318" s="1" t="s">
        <v>191</v>
      </c>
      <c r="B318" s="1">
        <v>184.230208</v>
      </c>
      <c r="C318" t="str">
        <f>IF(ISNA(VLOOKUP(A318,'von Hand markiert'!A:A,1,FALSE)),"","x")</f>
        <v/>
      </c>
      <c r="D318" s="4">
        <f>B318/betwKennzahlen!$B$6</f>
        <v>3.0398616611225542E-4</v>
      </c>
      <c r="E318" s="4">
        <f>SUM(B318:$B$968)/$B$969</f>
        <v>7.4570563867411193E-3</v>
      </c>
    </row>
    <row r="319" spans="1:5" x14ac:dyDescent="0.2">
      <c r="A319" s="1" t="s">
        <v>518</v>
      </c>
      <c r="B319" s="1">
        <v>183.285067</v>
      </c>
      <c r="C319" t="str">
        <f>IF(ISNA(VLOOKUP(A319,'von Hand markiert'!A:A,1,FALSE)),"","x")</f>
        <v/>
      </c>
      <c r="D319" s="4">
        <f>B319/betwKennzahlen!$B$6</f>
        <v>3.0242665102434159E-4</v>
      </c>
      <c r="E319" s="4">
        <f>SUM(B319:$B$968)/$B$969</f>
        <v>7.3309902983958661E-3</v>
      </c>
    </row>
    <row r="320" spans="1:5" x14ac:dyDescent="0.2">
      <c r="A320" s="1" t="s">
        <v>685</v>
      </c>
      <c r="B320" s="1">
        <v>180.081332</v>
      </c>
      <c r="C320" t="str">
        <f>IF(ISNA(VLOOKUP(A320,'von Hand markiert'!A:A,1,FALSE)),"","x")</f>
        <v/>
      </c>
      <c r="D320" s="4">
        <f>B320/betwKennzahlen!$B$6</f>
        <v>2.9714037831986935E-4</v>
      </c>
      <c r="E320" s="4">
        <f>SUM(B320:$B$968)/$B$969</f>
        <v>7.2055709564778046E-3</v>
      </c>
    </row>
    <row r="321" spans="1:5" x14ac:dyDescent="0.2">
      <c r="A321" s="1" t="s">
        <v>152</v>
      </c>
      <c r="B321" s="1">
        <v>178.589493</v>
      </c>
      <c r="C321" t="str">
        <f>IF(ISNA(VLOOKUP(A321,'von Hand markiert'!A:A,1,FALSE)),"","x")</f>
        <v/>
      </c>
      <c r="D321" s="4">
        <f>B321/betwKennzahlen!$B$6</f>
        <v>2.9467879276888991E-4</v>
      </c>
      <c r="E321" s="4">
        <f>SUM(B321:$B$968)/$B$969</f>
        <v>7.0823438844590664E-3</v>
      </c>
    </row>
    <row r="322" spans="1:5" x14ac:dyDescent="0.2">
      <c r="A322" s="1" t="s">
        <v>203</v>
      </c>
      <c r="B322" s="1">
        <v>176.479253</v>
      </c>
      <c r="C322" t="str">
        <f>IF(ISNA(VLOOKUP(A322,'von Hand markiert'!A:A,1,FALSE)),"","x")</f>
        <v/>
      </c>
      <c r="D322" s="4">
        <f>B322/betwKennzahlen!$B$6</f>
        <v>2.9119682434394664E-4</v>
      </c>
      <c r="E322" s="4">
        <f>SUM(B322:$B$968)/$B$969</f>
        <v>6.9601376564659241E-3</v>
      </c>
    </row>
    <row r="323" spans="1:5" x14ac:dyDescent="0.2">
      <c r="A323" s="1" t="s">
        <v>686</v>
      </c>
      <c r="B323" s="1">
        <v>175.92320599999999</v>
      </c>
      <c r="C323" t="str">
        <f>IF(ISNA(VLOOKUP(A323,'von Hand markiert'!A:A,1,FALSE)),"","x")</f>
        <v/>
      </c>
      <c r="D323" s="4">
        <f>B323/betwKennzahlen!$B$6</f>
        <v>2.9027932771001662E-4</v>
      </c>
      <c r="E323" s="4">
        <f>SUM(B323:$B$968)/$B$969</f>
        <v>6.8393754354310211E-3</v>
      </c>
    </row>
    <row r="324" spans="1:5" x14ac:dyDescent="0.2">
      <c r="A324" s="1" t="s">
        <v>687</v>
      </c>
      <c r="B324" s="1">
        <v>174.81531699999999</v>
      </c>
      <c r="C324" t="str">
        <f>IF(ISNA(VLOOKUP(A324,'von Hand markiert'!A:A,1,FALSE)),"","x")</f>
        <v/>
      </c>
      <c r="D324" s="4">
        <f>B324/betwKennzahlen!$B$6</f>
        <v>2.8845127283647526E-4</v>
      </c>
      <c r="E324" s="4">
        <f>SUM(B324:$B$968)/$B$969</f>
        <v>6.7189937093810985E-3</v>
      </c>
    </row>
    <row r="325" spans="1:5" x14ac:dyDescent="0.2">
      <c r="A325" s="1" t="s">
        <v>202</v>
      </c>
      <c r="B325" s="1">
        <v>173.56948600000001</v>
      </c>
      <c r="C325" t="str">
        <f>IF(ISNA(VLOOKUP(A325,'von Hand markiert'!A:A,1,FALSE)),"","x")</f>
        <v/>
      </c>
      <c r="D325" s="4">
        <f>B325/betwKennzahlen!$B$6</f>
        <v>2.8639560892866601E-4</v>
      </c>
      <c r="E325" s="4">
        <f>SUM(B325:$B$968)/$B$969</f>
        <v>6.5993700958799622E-3</v>
      </c>
    </row>
    <row r="326" spans="1:5" x14ac:dyDescent="0.2">
      <c r="A326" s="1" t="s">
        <v>197</v>
      </c>
      <c r="B326" s="1">
        <v>173.54040499999999</v>
      </c>
      <c r="C326" t="str">
        <f>IF(ISNA(VLOOKUP(A326,'von Hand markiert'!A:A,1,FALSE)),"","x")</f>
        <v/>
      </c>
      <c r="D326" s="4">
        <f>B326/betwKennzahlen!$B$6</f>
        <v>2.8634762428058529E-4</v>
      </c>
      <c r="E326" s="4">
        <f>SUM(B326:$B$968)/$B$969</f>
        <v>6.4805989866592827E-3</v>
      </c>
    </row>
    <row r="327" spans="1:5" x14ac:dyDescent="0.2">
      <c r="A327" s="1" t="s">
        <v>688</v>
      </c>
      <c r="B327" s="1">
        <v>170.724707</v>
      </c>
      <c r="C327" t="str">
        <f>IF(ISNA(VLOOKUP(A327,'von Hand markiert'!A:A,1,FALSE)),"","x")</f>
        <v/>
      </c>
      <c r="D327" s="4">
        <f>B327/betwKennzahlen!$B$6</f>
        <v>2.8170162594381992E-4</v>
      </c>
      <c r="E327" s="4">
        <f>SUM(B327:$B$968)/$B$969</f>
        <v>6.3618477771497034E-3</v>
      </c>
    </row>
    <row r="328" spans="1:5" x14ac:dyDescent="0.2">
      <c r="A328" s="1" t="s">
        <v>208</v>
      </c>
      <c r="B328" s="1">
        <v>165.83145200000001</v>
      </c>
      <c r="C328" t="str">
        <f>IF(ISNA(VLOOKUP(A328,'von Hand markiert'!A:A,1,FALSE)),"","x")</f>
        <v/>
      </c>
      <c r="D328" s="4">
        <f>B328/betwKennzahlen!$B$6</f>
        <v>2.7362758725381516E-4</v>
      </c>
      <c r="E328" s="4">
        <f>SUM(B328:$B$968)/$B$969</f>
        <v>6.2450233093871779E-3</v>
      </c>
    </row>
    <row r="329" spans="1:5" x14ac:dyDescent="0.2">
      <c r="A329" s="1" t="s">
        <v>689</v>
      </c>
      <c r="B329" s="1">
        <v>163.57552000000001</v>
      </c>
      <c r="C329" t="str">
        <f>IF(ISNA(VLOOKUP(A329,'von Hand markiert'!A:A,1,FALSE)),"","x")</f>
        <v/>
      </c>
      <c r="D329" s="4">
        <f>B329/betwKennzahlen!$B$6</f>
        <v>2.699052220286185E-4</v>
      </c>
      <c r="E329" s="4">
        <f>SUM(B329:$B$968)/$B$969</f>
        <v>6.1315472258219152E-3</v>
      </c>
    </row>
    <row r="330" spans="1:5" x14ac:dyDescent="0.2">
      <c r="A330" s="1" t="s">
        <v>690</v>
      </c>
      <c r="B330" s="1">
        <v>163.57552000000001</v>
      </c>
      <c r="C330" t="str">
        <f>IF(ISNA(VLOOKUP(A330,'von Hand markiert'!A:A,1,FALSE)),"","x")</f>
        <v/>
      </c>
      <c r="D330" s="4">
        <f>B330/betwKennzahlen!$B$6</f>
        <v>2.699052220286185E-4</v>
      </c>
      <c r="E330" s="4">
        <f>SUM(B330:$B$968)/$B$969</f>
        <v>6.0196148441603739E-3</v>
      </c>
    </row>
    <row r="331" spans="1:5" x14ac:dyDescent="0.2">
      <c r="A331" s="1" t="s">
        <v>209</v>
      </c>
      <c r="B331" s="1">
        <v>162.79159100000001</v>
      </c>
      <c r="C331" t="str">
        <f>IF(ISNA(VLOOKUP(A331,'von Hand markiert'!A:A,1,FALSE)),"","x")</f>
        <v/>
      </c>
      <c r="D331" s="4">
        <f>B331/betwKennzahlen!$B$6</f>
        <v>2.6861171227361556E-4</v>
      </c>
      <c r="E331" s="4">
        <f>SUM(B331:$B$968)/$B$969</f>
        <v>5.9076824624988361E-3</v>
      </c>
    </row>
    <row r="332" spans="1:5" x14ac:dyDescent="0.2">
      <c r="A332" s="1" t="s">
        <v>425</v>
      </c>
      <c r="B332" s="1">
        <v>159.91711900000001</v>
      </c>
      <c r="C332" t="str">
        <f>IF(ISNA(VLOOKUP(A332,'von Hand markiert'!A:A,1,FALSE)),"","x")</f>
        <v/>
      </c>
      <c r="D332" s="4">
        <f>B332/betwKennzahlen!$B$6</f>
        <v>2.6386873481968454E-4</v>
      </c>
      <c r="E332" s="4">
        <f>SUM(B332:$B$968)/$B$969</f>
        <v>5.7962865122056593E-3</v>
      </c>
    </row>
    <row r="333" spans="1:5" x14ac:dyDescent="0.2">
      <c r="A333" s="1" t="s">
        <v>691</v>
      </c>
      <c r="B333" s="1">
        <v>159.891615</v>
      </c>
      <c r="C333" t="str">
        <f>IF(ISNA(VLOOKUP(A333,'von Hand markiert'!A:A,1,FALSE)),"","x")</f>
        <v/>
      </c>
      <c r="D333" s="4">
        <f>B333/betwKennzahlen!$B$6</f>
        <v>2.63826652344369E-4</v>
      </c>
      <c r="E333" s="4">
        <f>SUM(B333:$B$968)/$B$969</f>
        <v>5.6868575218645507E-3</v>
      </c>
    </row>
    <row r="334" spans="1:5" x14ac:dyDescent="0.2">
      <c r="A334" s="1" t="s">
        <v>294</v>
      </c>
      <c r="B334" s="1">
        <v>158.64104900000001</v>
      </c>
      <c r="C334" t="str">
        <f>IF(ISNA(VLOOKUP(A334,'von Hand markiert'!A:A,1,FALSE)),"","x")</f>
        <v/>
      </c>
      <c r="D334" s="4">
        <f>B334/betwKennzahlen!$B$6</f>
        <v>2.6176317552405117E-4</v>
      </c>
      <c r="E334" s="4">
        <f>SUM(B334:$B$968)/$B$969</f>
        <v>5.5774459835447607E-3</v>
      </c>
    </row>
    <row r="335" spans="1:5" x14ac:dyDescent="0.2">
      <c r="A335" s="1" t="s">
        <v>189</v>
      </c>
      <c r="B335" s="1">
        <v>155.81045599999999</v>
      </c>
      <c r="C335" t="str">
        <f>IF(ISNA(VLOOKUP(A335,'von Hand markiert'!A:A,1,FALSE)),"","x")</f>
        <v/>
      </c>
      <c r="D335" s="4">
        <f>B335/betwKennzahlen!$B$6</f>
        <v>2.570925999260787E-4</v>
      </c>
      <c r="E335" s="4">
        <f>SUM(B335:$B$968)/$B$969</f>
        <v>5.4688901895979958E-3</v>
      </c>
    </row>
    <row r="336" spans="1:5" x14ac:dyDescent="0.2">
      <c r="A336" s="1" t="s">
        <v>206</v>
      </c>
      <c r="B336" s="1">
        <v>155.57715300000001</v>
      </c>
      <c r="C336" t="str">
        <f>IF(ISNA(VLOOKUP(A336,'von Hand markiert'!A:A,1,FALSE)),"","x")</f>
        <v/>
      </c>
      <c r="D336" s="4">
        <f>B336/betwKennzahlen!$B$6</f>
        <v>2.5670764196895321E-4</v>
      </c>
      <c r="E336" s="4">
        <f>SUM(B336:$B$968)/$B$969</f>
        <v>5.3622713298330958E-3</v>
      </c>
    </row>
    <row r="337" spans="1:5" x14ac:dyDescent="0.2">
      <c r="A337" s="1" t="s">
        <v>371</v>
      </c>
      <c r="B337" s="1">
        <v>153.687714</v>
      </c>
      <c r="C337" t="str">
        <f>IF(ISNA(VLOOKUP(A337,'von Hand markiert'!A:A,1,FALSE)),"","x")</f>
        <v/>
      </c>
      <c r="D337" s="4">
        <f>B337/betwKennzahlen!$B$6</f>
        <v>2.5359000277205791E-4</v>
      </c>
      <c r="E337" s="4">
        <f>SUM(B337:$B$968)/$B$969</f>
        <v>5.2558121159641041E-3</v>
      </c>
    </row>
    <row r="338" spans="1:5" x14ac:dyDescent="0.2">
      <c r="A338" s="1" t="s">
        <v>564</v>
      </c>
      <c r="B338" s="1">
        <v>149.13051200000001</v>
      </c>
      <c r="C338" t="str">
        <f>IF(ISNA(VLOOKUP(A338,'von Hand markiert'!A:A,1,FALSE)),"","x")</f>
        <v/>
      </c>
      <c r="D338" s="4">
        <f>B338/betwKennzahlen!$B$6</f>
        <v>2.4607046306563204E-4</v>
      </c>
      <c r="E338" s="4">
        <f>SUM(B338:$B$968)/$B$969</f>
        <v>5.1506458180966873E-3</v>
      </c>
    </row>
    <row r="339" spans="1:5" x14ac:dyDescent="0.2">
      <c r="A339" s="1" t="s">
        <v>219</v>
      </c>
      <c r="B339" s="1">
        <v>147.03078300000001</v>
      </c>
      <c r="C339" t="str">
        <f>IF(ISNA(VLOOKUP(A339,'von Hand markiert'!A:A,1,FALSE)),"","x")</f>
        <v/>
      </c>
      <c r="D339" s="4">
        <f>B339/betwKennzahlen!$B$6</f>
        <v>2.426058381514338E-4</v>
      </c>
      <c r="E339" s="4">
        <f>SUM(B339:$B$968)/$B$969</f>
        <v>5.0485979481796938E-3</v>
      </c>
    </row>
    <row r="340" spans="1:5" x14ac:dyDescent="0.2">
      <c r="A340" s="1" t="s">
        <v>198</v>
      </c>
      <c r="B340" s="1">
        <v>146.84687</v>
      </c>
      <c r="C340" t="str">
        <f>IF(ISNA(VLOOKUP(A340,'von Hand markiert'!A:A,1,FALSE)),"","x")</f>
        <v/>
      </c>
      <c r="D340" s="4">
        <f>B340/betwKennzahlen!$B$6</f>
        <v>2.4230237538940832E-4</v>
      </c>
      <c r="E340" s="4">
        <f>SUM(B340:$B$968)/$B$969</f>
        <v>4.9479868926944285E-3</v>
      </c>
    </row>
    <row r="341" spans="1:5" x14ac:dyDescent="0.2">
      <c r="A341" s="1" t="s">
        <v>207</v>
      </c>
      <c r="B341" s="1">
        <v>146.12909300000001</v>
      </c>
      <c r="C341" t="str">
        <f>IF(ISNA(VLOOKUP(A341,'von Hand markiert'!A:A,1,FALSE)),"","x")</f>
        <v/>
      </c>
      <c r="D341" s="4">
        <f>B341/betwKennzahlen!$B$6</f>
        <v>2.4111801870478931E-4</v>
      </c>
      <c r="E341" s="4">
        <f>SUM(B341:$B$968)/$B$969</f>
        <v>4.8475016862366254E-3</v>
      </c>
    </row>
    <row r="342" spans="1:5" x14ac:dyDescent="0.2">
      <c r="A342" s="1" t="s">
        <v>692</v>
      </c>
      <c r="B342" s="1">
        <v>131.87467899999999</v>
      </c>
      <c r="C342" t="str">
        <f>IF(ISNA(VLOOKUP(A342,'von Hand markiert'!A:A,1,FALSE)),"","x")</f>
        <v/>
      </c>
      <c r="D342" s="4">
        <f>B342/betwKennzahlen!$B$6</f>
        <v>2.1759774638312497E-4</v>
      </c>
      <c r="E342" s="4">
        <f>SUM(B342:$B$968)/$B$969</f>
        <v>4.7475076442826053E-3</v>
      </c>
    </row>
    <row r="343" spans="1:5" x14ac:dyDescent="0.2">
      <c r="A343" s="1" t="s">
        <v>213</v>
      </c>
      <c r="B343" s="1">
        <v>126.621089</v>
      </c>
      <c r="C343" t="str">
        <f>IF(ISNA(VLOOKUP(A343,'von Hand markiert'!A:A,1,FALSE)),"","x")</f>
        <v/>
      </c>
      <c r="D343" s="4">
        <f>B343/betwKennzahlen!$B$6</f>
        <v>2.0892914257616578E-4</v>
      </c>
      <c r="E343" s="4">
        <f>SUM(B343:$B$968)/$B$969</f>
        <v>4.657267693333216E-3</v>
      </c>
    </row>
    <row r="344" spans="1:5" x14ac:dyDescent="0.2">
      <c r="A344" s="1" t="s">
        <v>478</v>
      </c>
      <c r="B344" s="1">
        <v>122.495876</v>
      </c>
      <c r="C344" t="str">
        <f>IF(ISNA(VLOOKUP(A344,'von Hand markiert'!A:A,1,FALSE)),"","x")</f>
        <v/>
      </c>
      <c r="D344" s="4">
        <f>B344/betwKennzahlen!$B$6</f>
        <v>2.0212239954591073E-4</v>
      </c>
      <c r="E344" s="4">
        <f>SUM(B344:$B$968)/$B$969</f>
        <v>4.5706226986521794E-3</v>
      </c>
    </row>
    <row r="345" spans="1:5" x14ac:dyDescent="0.2">
      <c r="A345" s="1" t="s">
        <v>223</v>
      </c>
      <c r="B345" s="1">
        <v>120.840271</v>
      </c>
      <c r="C345" t="str">
        <f>IF(ISNA(VLOOKUP(A345,'von Hand markiert'!A:A,1,FALSE)),"","x")</f>
        <v/>
      </c>
      <c r="D345" s="4">
        <f>B345/betwKennzahlen!$B$6</f>
        <v>1.9939059447436527E-4</v>
      </c>
      <c r="E345" s="4">
        <f>SUM(B345:$B$968)/$B$969</f>
        <v>4.4868005280462317E-3</v>
      </c>
    </row>
    <row r="346" spans="1:5" x14ac:dyDescent="0.2">
      <c r="A346" s="1" t="s">
        <v>218</v>
      </c>
      <c r="B346" s="1">
        <v>120.444951</v>
      </c>
      <c r="C346" t="str">
        <f>IF(ISNA(VLOOKUP(A346,'von Hand markiert'!A:A,1,FALSE)),"","x")</f>
        <v/>
      </c>
      <c r="D346" s="4">
        <f>B346/betwKennzahlen!$B$6</f>
        <v>1.9873830290670065E-4</v>
      </c>
      <c r="E346" s="4">
        <f>SUM(B346:$B$968)/$B$969</f>
        <v>4.4041112641902717E-3</v>
      </c>
    </row>
    <row r="347" spans="1:5" x14ac:dyDescent="0.2">
      <c r="A347" s="1" t="s">
        <v>538</v>
      </c>
      <c r="B347" s="1">
        <v>117.45707400000001</v>
      </c>
      <c r="C347" t="str">
        <f>IF(ISNA(VLOOKUP(A347,'von Hand markiert'!A:A,1,FALSE)),"","x")</f>
        <v/>
      </c>
      <c r="D347" s="4">
        <f>B347/betwKennzahlen!$B$6</f>
        <v>1.9380820331062906E-4</v>
      </c>
      <c r="E347" s="4">
        <f>SUM(B347:$B$968)/$B$969</f>
        <v>4.3216925121390033E-3</v>
      </c>
    </row>
    <row r="348" spans="1:5" x14ac:dyDescent="0.2">
      <c r="A348" s="1" t="s">
        <v>583</v>
      </c>
      <c r="B348" s="1">
        <v>116.331942</v>
      </c>
      <c r="C348" t="str">
        <f>IF(ISNA(VLOOKUP(A348,'von Hand markiert'!A:A,1,FALSE)),"","x")</f>
        <v/>
      </c>
      <c r="D348" s="4">
        <f>B348/betwKennzahlen!$B$6</f>
        <v>1.9195169689529561E-4</v>
      </c>
      <c r="E348" s="4">
        <f>SUM(B348:$B$968)/$B$969</f>
        <v>4.2413183214543839E-3</v>
      </c>
    </row>
    <row r="349" spans="1:5" x14ac:dyDescent="0.2">
      <c r="A349" s="1" t="s">
        <v>326</v>
      </c>
      <c r="B349" s="1">
        <v>115.333437</v>
      </c>
      <c r="C349" t="str">
        <f>IF(ISNA(VLOOKUP(A349,'von Hand markiert'!A:A,1,FALSE)),"","x")</f>
        <v/>
      </c>
      <c r="D349" s="4">
        <f>B349/betwKennzahlen!$B$6</f>
        <v>1.9030412937589121E-4</v>
      </c>
      <c r="E349" s="4">
        <f>SUM(B349:$B$968)/$B$969</f>
        <v>4.1617140424560833E-3</v>
      </c>
    </row>
    <row r="350" spans="1:5" x14ac:dyDescent="0.2">
      <c r="A350" s="1" t="s">
        <v>494</v>
      </c>
      <c r="B350" s="1">
        <v>110.78899699999999</v>
      </c>
      <c r="C350" t="str">
        <f>IF(ISNA(VLOOKUP(A350,'von Hand markiert'!A:A,1,FALSE)),"","x")</f>
        <v/>
      </c>
      <c r="D350" s="4">
        <f>B350/betwKennzahlen!$B$6</f>
        <v>1.8280564740746626E-4</v>
      </c>
      <c r="E350" s="4">
        <f>SUM(B350:$B$968)/$B$969</f>
        <v>4.0827930261046084E-3</v>
      </c>
    </row>
    <row r="351" spans="1:5" x14ac:dyDescent="0.2">
      <c r="A351" s="1" t="s">
        <v>693</v>
      </c>
      <c r="B351" s="1">
        <v>109.284971</v>
      </c>
      <c r="C351" t="str">
        <f>IF(ISNA(VLOOKUP(A351,'von Hand markiert'!A:A,1,FALSE)),"","x")</f>
        <v/>
      </c>
      <c r="D351" s="4">
        <f>B351/betwKennzahlen!$B$6</f>
        <v>1.8032395288822023E-4</v>
      </c>
      <c r="E351" s="4">
        <f>SUM(B351:$B$968)/$B$969</f>
        <v>4.0069817048500392E-3</v>
      </c>
    </row>
    <row r="352" spans="1:5" x14ac:dyDescent="0.2">
      <c r="A352" s="1" t="s">
        <v>212</v>
      </c>
      <c r="B352" s="1">
        <v>104.278751</v>
      </c>
      <c r="C352" t="str">
        <f>IF(ISNA(VLOOKUP(A352,'von Hand markiert'!A:A,1,FALSE)),"","x")</f>
        <v/>
      </c>
      <c r="D352" s="4">
        <f>B352/betwKennzahlen!$B$6</f>
        <v>1.7206351807117604E-4</v>
      </c>
      <c r="E352" s="4">
        <f>SUM(B352:$B$968)/$B$969</f>
        <v>3.9321995670103293E-3</v>
      </c>
    </row>
    <row r="353" spans="1:5" x14ac:dyDescent="0.2">
      <c r="A353" s="1" t="s">
        <v>215</v>
      </c>
      <c r="B353" s="1">
        <v>103.51964099999999</v>
      </c>
      <c r="C353" t="str">
        <f>IF(ISNA(VLOOKUP(A353,'von Hand markiert'!A:A,1,FALSE)),"","x")</f>
        <v/>
      </c>
      <c r="D353" s="4">
        <f>B353/betwKennzahlen!$B$6</f>
        <v>1.7081096051797893E-4</v>
      </c>
      <c r="E353" s="4">
        <f>SUM(B353:$B$968)/$B$969</f>
        <v>3.860843113696773E-3</v>
      </c>
    </row>
    <row r="354" spans="1:5" x14ac:dyDescent="0.2">
      <c r="A354" s="1" t="s">
        <v>694</v>
      </c>
      <c r="B354" s="1">
        <v>103.357353</v>
      </c>
      <c r="C354" t="str">
        <f>IF(ISNA(VLOOKUP(A354,'von Hand markiert'!A:A,1,FALSE)),"","x")</f>
        <v/>
      </c>
      <c r="D354" s="4">
        <f>B354/betwKennzahlen!$B$6</f>
        <v>1.7054317974813892E-4</v>
      </c>
      <c r="E354" s="4">
        <f>SUM(B354:$B$968)/$B$969</f>
        <v>3.7900061084659331E-3</v>
      </c>
    </row>
    <row r="355" spans="1:5" x14ac:dyDescent="0.2">
      <c r="A355" s="1" t="s">
        <v>211</v>
      </c>
      <c r="B355" s="1">
        <v>101.151445</v>
      </c>
      <c r="C355" t="str">
        <f>IF(ISNA(VLOOKUP(A355,'von Hand markiert'!A:A,1,FALSE)),"","x")</f>
        <v/>
      </c>
      <c r="D355" s="4">
        <f>B355/betwKennzahlen!$B$6</f>
        <v>1.6690335583980162E-4</v>
      </c>
      <c r="E355" s="4">
        <f>SUM(B355:$B$968)/$B$969</f>
        <v>3.7192801545852883E-3</v>
      </c>
    </row>
    <row r="356" spans="1:5" x14ac:dyDescent="0.2">
      <c r="A356" s="1" t="s">
        <v>695</v>
      </c>
      <c r="B356" s="1">
        <v>98.475934699999996</v>
      </c>
      <c r="C356" t="str">
        <f>IF(ISNA(VLOOKUP(A356,'von Hand markiert'!A:A,1,FALSE)),"","x")</f>
        <v/>
      </c>
      <c r="D356" s="4">
        <f>B356/betwKennzahlen!$B$6</f>
        <v>1.6248867201937815E-4</v>
      </c>
      <c r="E356" s="4">
        <f>SUM(B356:$B$968)/$B$969</f>
        <v>3.6500636719028171E-3</v>
      </c>
    </row>
    <row r="357" spans="1:5" x14ac:dyDescent="0.2">
      <c r="A357" s="1" t="s">
        <v>696</v>
      </c>
      <c r="B357" s="1">
        <v>97.6240351</v>
      </c>
      <c r="C357" t="str">
        <f>IF(ISNA(VLOOKUP(A357,'von Hand markiert'!A:A,1,FALSE)),"","x")</f>
        <v>x</v>
      </c>
      <c r="D357" s="4">
        <f>B357/betwKennzahlen!$B$6</f>
        <v>1.6108300844157574E-4</v>
      </c>
      <c r="E357" s="4">
        <f>SUM(B357:$B$968)/$B$969</f>
        <v>3.5826780025354364E-3</v>
      </c>
    </row>
    <row r="358" spans="1:5" x14ac:dyDescent="0.2">
      <c r="A358" s="1" t="s">
        <v>697</v>
      </c>
      <c r="B358" s="1">
        <v>93.290059799999995</v>
      </c>
      <c r="C358" t="str">
        <f>IF(ISNA(VLOOKUP(A358,'von Hand markiert'!A:A,1,FALSE)),"","x")</f>
        <v/>
      </c>
      <c r="D358" s="4">
        <f>B358/betwKennzahlen!$B$6</f>
        <v>1.5393180045144954E-4</v>
      </c>
      <c r="E358" s="4">
        <f>SUM(B358:$B$968)/$B$969</f>
        <v>3.5158752758428814E-3</v>
      </c>
    </row>
    <row r="359" spans="1:5" x14ac:dyDescent="0.2">
      <c r="A359" s="1" t="s">
        <v>262</v>
      </c>
      <c r="B359" s="1">
        <v>88.365896199999995</v>
      </c>
      <c r="C359" t="str">
        <f>IF(ISNA(VLOOKUP(A359,'von Hand markiert'!A:A,1,FALSE)),"","x")</f>
        <v/>
      </c>
      <c r="D359" s="4">
        <f>B359/betwKennzahlen!$B$6</f>
        <v>1.4580676151063955E-4</v>
      </c>
      <c r="E359" s="4">
        <f>SUM(B359:$B$968)/$B$969</f>
        <v>3.4520382262723751E-3</v>
      </c>
    </row>
    <row r="360" spans="1:5" x14ac:dyDescent="0.2">
      <c r="A360" s="1" t="s">
        <v>224</v>
      </c>
      <c r="B360" s="1">
        <v>86.744337400000006</v>
      </c>
      <c r="C360" t="str">
        <f>IF(ISNA(VLOOKUP(A360,'von Hand markiert'!A:A,1,FALSE)),"","x")</f>
        <v/>
      </c>
      <c r="D360" s="4">
        <f>B360/betwKennzahlen!$B$6</f>
        <v>1.4313113383758398E-4</v>
      </c>
      <c r="E360" s="4">
        <f>SUM(B360:$B$968)/$B$969</f>
        <v>3.3915707112106936E-3</v>
      </c>
    </row>
    <row r="361" spans="1:5" x14ac:dyDescent="0.2">
      <c r="A361" s="1" t="s">
        <v>239</v>
      </c>
      <c r="B361" s="1">
        <v>85.421677500000001</v>
      </c>
      <c r="C361" t="str">
        <f>IF(ISNA(VLOOKUP(A361,'von Hand markiert'!A:A,1,FALSE)),"","x")</f>
        <v/>
      </c>
      <c r="D361" s="4">
        <f>B361/betwKennzahlen!$B$6</f>
        <v>1.4094869960795198E-4</v>
      </c>
      <c r="E361" s="4">
        <f>SUM(B361:$B$968)/$B$969</f>
        <v>3.3322128055727706E-3</v>
      </c>
    </row>
    <row r="362" spans="1:5" x14ac:dyDescent="0.2">
      <c r="A362" s="1" t="s">
        <v>241</v>
      </c>
      <c r="B362" s="1">
        <v>85.421677500000001</v>
      </c>
      <c r="C362" t="str">
        <f>IF(ISNA(VLOOKUP(A362,'von Hand markiert'!A:A,1,FALSE)),"","x")</f>
        <v/>
      </c>
      <c r="D362" s="4">
        <f>B362/betwKennzahlen!$B$6</f>
        <v>1.4094869960795198E-4</v>
      </c>
      <c r="E362" s="4">
        <f>SUM(B362:$B$968)/$B$969</f>
        <v>3.2737599771293763E-3</v>
      </c>
    </row>
    <row r="363" spans="1:5" x14ac:dyDescent="0.2">
      <c r="A363" s="1" t="s">
        <v>698</v>
      </c>
      <c r="B363" s="1">
        <v>84.4662431</v>
      </c>
      <c r="C363" t="str">
        <f>IF(ISNA(VLOOKUP(A363,'von Hand markiert'!A:A,1,FALSE)),"","x")</f>
        <v/>
      </c>
      <c r="D363" s="4">
        <f>B363/betwKennzahlen!$B$6</f>
        <v>1.3937220005676132E-4</v>
      </c>
      <c r="E363" s="4">
        <f>SUM(B363:$B$968)/$B$969</f>
        <v>3.2153071486859829E-3</v>
      </c>
    </row>
    <row r="364" spans="1:5" x14ac:dyDescent="0.2">
      <c r="A364" s="1" t="s">
        <v>699</v>
      </c>
      <c r="B364" s="1">
        <v>84.4662431</v>
      </c>
      <c r="C364" t="str">
        <f>IF(ISNA(VLOOKUP(A364,'von Hand markiert'!A:A,1,FALSE)),"","x")</f>
        <v/>
      </c>
      <c r="D364" s="4">
        <f>B364/betwKennzahlen!$B$6</f>
        <v>1.3937220005676132E-4</v>
      </c>
      <c r="E364" s="4">
        <f>SUM(B364:$B$968)/$B$969</f>
        <v>3.1575081102957303E-3</v>
      </c>
    </row>
    <row r="365" spans="1:5" x14ac:dyDescent="0.2">
      <c r="A365" s="1" t="s">
        <v>232</v>
      </c>
      <c r="B365" s="1">
        <v>84.3748152</v>
      </c>
      <c r="C365" t="str">
        <f>IF(ISNA(VLOOKUP(A365,'von Hand markiert'!A:A,1,FALSE)),"","x")</f>
        <v/>
      </c>
      <c r="D365" s="4">
        <f>B365/betwKennzahlen!$B$6</f>
        <v>1.3922134088389051E-4</v>
      </c>
      <c r="E365" s="4">
        <f>SUM(B365:$B$968)/$B$969</f>
        <v>3.0997090719054772E-3</v>
      </c>
    </row>
    <row r="366" spans="1:5" x14ac:dyDescent="0.2">
      <c r="A366" s="1" t="s">
        <v>233</v>
      </c>
      <c r="B366" s="1">
        <v>84.3748152</v>
      </c>
      <c r="C366" t="str">
        <f>IF(ISNA(VLOOKUP(A366,'von Hand markiert'!A:A,1,FALSE)),"","x")</f>
        <v/>
      </c>
      <c r="D366" s="4">
        <f>B366/betwKennzahlen!$B$6</f>
        <v>1.3922134088389051E-4</v>
      </c>
      <c r="E366" s="4">
        <f>SUM(B366:$B$968)/$B$969</f>
        <v>3.0419725963155568E-3</v>
      </c>
    </row>
    <row r="367" spans="1:5" x14ac:dyDescent="0.2">
      <c r="A367" s="1" t="s">
        <v>234</v>
      </c>
      <c r="B367" s="1">
        <v>84.3748152</v>
      </c>
      <c r="C367" t="str">
        <f>IF(ISNA(VLOOKUP(A367,'von Hand markiert'!A:A,1,FALSE)),"","x")</f>
        <v/>
      </c>
      <c r="D367" s="4">
        <f>B367/betwKennzahlen!$B$6</f>
        <v>1.3922134088389051E-4</v>
      </c>
      <c r="E367" s="4">
        <f>SUM(B367:$B$968)/$B$969</f>
        <v>2.9842361207256382E-3</v>
      </c>
    </row>
    <row r="368" spans="1:5" x14ac:dyDescent="0.2">
      <c r="A368" s="1" t="s">
        <v>227</v>
      </c>
      <c r="B368" s="1">
        <v>84.176580000000001</v>
      </c>
      <c r="C368" t="str">
        <f>IF(ISNA(VLOOKUP(A368,'von Hand markiert'!A:A,1,FALSE)),"","x")</f>
        <v/>
      </c>
      <c r="D368" s="4">
        <f>B368/betwKennzahlen!$B$6</f>
        <v>1.3889424600031693E-4</v>
      </c>
      <c r="E368" s="4">
        <f>SUM(B368:$B$968)/$B$969</f>
        <v>2.9264996451357191E-3</v>
      </c>
    </row>
    <row r="369" spans="1:5" x14ac:dyDescent="0.2">
      <c r="A369" s="1" t="s">
        <v>225</v>
      </c>
      <c r="B369" s="1">
        <v>80.854494399999993</v>
      </c>
      <c r="C369" t="str">
        <f>IF(ISNA(VLOOKUP(A369,'von Hand markiert'!A:A,1,FALSE)),"","x")</f>
        <v/>
      </c>
      <c r="D369" s="4">
        <f>B369/betwKennzahlen!$B$6</f>
        <v>1.334126907439676E-4</v>
      </c>
      <c r="E369" s="4">
        <f>SUM(B369:$B$968)/$B$969</f>
        <v>2.8688988190492537E-3</v>
      </c>
    </row>
    <row r="370" spans="1:5" x14ac:dyDescent="0.2">
      <c r="A370" s="1" t="s">
        <v>231</v>
      </c>
      <c r="B370" s="1">
        <v>79.496837600000006</v>
      </c>
      <c r="C370" t="str">
        <f>IF(ISNA(VLOOKUP(A370,'von Hand markiert'!A:A,1,FALSE)),"","x")</f>
        <v/>
      </c>
      <c r="D370" s="4">
        <f>B370/betwKennzahlen!$B$6</f>
        <v>1.3117251042821704E-4</v>
      </c>
      <c r="E370" s="4">
        <f>SUM(B370:$B$968)/$B$969</f>
        <v>2.8135712484798217E-3</v>
      </c>
    </row>
    <row r="371" spans="1:5" x14ac:dyDescent="0.2">
      <c r="A371" s="1" t="s">
        <v>214</v>
      </c>
      <c r="B371" s="1">
        <v>78.964648199999999</v>
      </c>
      <c r="C371" t="str">
        <f>IF(ISNA(VLOOKUP(A371,'von Hand markiert'!A:A,1,FALSE)),"","x")</f>
        <v/>
      </c>
      <c r="D371" s="4">
        <f>B371/betwKennzahlen!$B$6</f>
        <v>1.3029437965309692E-4</v>
      </c>
      <c r="E371" s="4">
        <f>SUM(B371:$B$968)/$B$969</f>
        <v>2.7591727029815162E-3</v>
      </c>
    </row>
    <row r="372" spans="1:5" x14ac:dyDescent="0.2">
      <c r="A372" s="1" t="s">
        <v>235</v>
      </c>
      <c r="B372" s="1">
        <v>77.182724300000004</v>
      </c>
      <c r="C372" t="str">
        <f>IF(ISNA(VLOOKUP(A372,'von Hand markiert'!A:A,1,FALSE)),"","x")</f>
        <v/>
      </c>
      <c r="D372" s="4">
        <f>B372/betwKennzahlen!$B$6</f>
        <v>1.2735414406119661E-4</v>
      </c>
      <c r="E372" s="4">
        <f>SUM(B372:$B$968)/$B$969</f>
        <v>2.7051383270547784E-3</v>
      </c>
    </row>
    <row r="373" spans="1:5" x14ac:dyDescent="0.2">
      <c r="A373" s="1" t="s">
        <v>249</v>
      </c>
      <c r="B373" s="1">
        <v>70.795669599999997</v>
      </c>
      <c r="C373" t="str">
        <f>IF(ISNA(VLOOKUP(A373,'von Hand markiert'!A:A,1,FALSE)),"","x")</f>
        <v/>
      </c>
      <c r="D373" s="4">
        <f>B373/betwKennzahlen!$B$6</f>
        <v>1.1681528459791975E-4</v>
      </c>
      <c r="E373" s="4">
        <f>SUM(B373:$B$968)/$B$969</f>
        <v>2.6523232960891118E-3</v>
      </c>
    </row>
    <row r="374" spans="1:5" x14ac:dyDescent="0.2">
      <c r="A374" s="1" t="s">
        <v>250</v>
      </c>
      <c r="B374" s="1">
        <v>70.168496700000006</v>
      </c>
      <c r="C374" t="str">
        <f>IF(ISNA(VLOOKUP(A374,'von Hand markiert'!A:A,1,FALSE)),"","x")</f>
        <v/>
      </c>
      <c r="D374" s="4">
        <f>B374/betwKennzahlen!$B$6</f>
        <v>1.1578042778789812E-4</v>
      </c>
      <c r="E374" s="4">
        <f>SUM(B374:$B$968)/$B$969</f>
        <v>2.6038788350251862E-3</v>
      </c>
    </row>
    <row r="375" spans="1:5" x14ac:dyDescent="0.2">
      <c r="A375" s="1" t="s">
        <v>700</v>
      </c>
      <c r="B375" s="1">
        <v>70.1274607</v>
      </c>
      <c r="C375" t="str">
        <f>IF(ISNA(VLOOKUP(A375,'von Hand markiert'!A:A,1,FALSE)),"","x")</f>
        <v/>
      </c>
      <c r="D375" s="4">
        <f>B375/betwKennzahlen!$B$6</f>
        <v>1.1571271697951328E-4</v>
      </c>
      <c r="E375" s="4">
        <f>SUM(B375:$B$968)/$B$969</f>
        <v>2.5558635393792307E-3</v>
      </c>
    </row>
    <row r="376" spans="1:5" x14ac:dyDescent="0.2">
      <c r="A376" s="1" t="s">
        <v>701</v>
      </c>
      <c r="B376" s="1">
        <v>69.412897000000001</v>
      </c>
      <c r="C376" t="str">
        <f>IF(ISNA(VLOOKUP(A376,'von Hand markiert'!A:A,1,FALSE)),"","x")</f>
        <v/>
      </c>
      <c r="D376" s="4">
        <f>B376/betwKennzahlen!$B$6</f>
        <v>1.1453366235017699E-4</v>
      </c>
      <c r="E376" s="4">
        <f>SUM(B376:$B$968)/$B$969</f>
        <v>2.5078763240793684E-3</v>
      </c>
    </row>
    <row r="377" spans="1:5" x14ac:dyDescent="0.2">
      <c r="A377" s="1" t="s">
        <v>228</v>
      </c>
      <c r="B377" s="1">
        <v>69.267296599999995</v>
      </c>
      <c r="C377" t="str">
        <f>IF(ISNA(VLOOKUP(A377,'von Hand markiert'!A:A,1,FALSE)),"","x")</f>
        <v/>
      </c>
      <c r="D377" s="4">
        <f>B377/betwKennzahlen!$B$6</f>
        <v>1.1429341669306731E-4</v>
      </c>
      <c r="E377" s="4">
        <f>SUM(B377:$B$968)/$B$969</f>
        <v>2.4603780744681973E-3</v>
      </c>
    </row>
    <row r="378" spans="1:5" x14ac:dyDescent="0.2">
      <c r="A378" s="1" t="s">
        <v>229</v>
      </c>
      <c r="B378" s="1">
        <v>69.267296599999995</v>
      </c>
      <c r="C378" t="str">
        <f>IF(ISNA(VLOOKUP(A378,'von Hand markiert'!A:A,1,FALSE)),"","x")</f>
        <v/>
      </c>
      <c r="D378" s="4">
        <f>B378/betwKennzahlen!$B$6</f>
        <v>1.1429341669306731E-4</v>
      </c>
      <c r="E378" s="4">
        <f>SUM(B378:$B$968)/$B$969</f>
        <v>2.4129794571219449E-3</v>
      </c>
    </row>
    <row r="379" spans="1:5" x14ac:dyDescent="0.2">
      <c r="A379" s="1" t="s">
        <v>230</v>
      </c>
      <c r="B379" s="1">
        <v>69.267296599999995</v>
      </c>
      <c r="C379" t="str">
        <f>IF(ISNA(VLOOKUP(A379,'von Hand markiert'!A:A,1,FALSE)),"","x")</f>
        <v/>
      </c>
      <c r="D379" s="4">
        <f>B379/betwKennzahlen!$B$6</f>
        <v>1.1429341669306731E-4</v>
      </c>
      <c r="E379" s="4">
        <f>SUM(B379:$B$968)/$B$969</f>
        <v>2.3655808397756925E-3</v>
      </c>
    </row>
    <row r="380" spans="1:5" x14ac:dyDescent="0.2">
      <c r="A380" s="1" t="s">
        <v>560</v>
      </c>
      <c r="B380" s="1">
        <v>68.988368699999995</v>
      </c>
      <c r="C380" t="str">
        <f>IF(ISNA(VLOOKUP(A380,'von Hand markiert'!A:A,1,FALSE)),"","x")</f>
        <v/>
      </c>
      <c r="D380" s="4">
        <f>B380/betwKennzahlen!$B$6</f>
        <v>1.1383317608506267E-4</v>
      </c>
      <c r="E380" s="4">
        <f>SUM(B380:$B$968)/$B$969</f>
        <v>2.3181822224294401E-3</v>
      </c>
    </row>
    <row r="381" spans="1:5" x14ac:dyDescent="0.2">
      <c r="A381" s="1" t="s">
        <v>251</v>
      </c>
      <c r="B381" s="1">
        <v>67.926553799999994</v>
      </c>
      <c r="C381" t="str">
        <f>IF(ISNA(VLOOKUP(A381,'von Hand markiert'!A:A,1,FALSE)),"","x")</f>
        <v/>
      </c>
      <c r="D381" s="4">
        <f>B381/betwKennzahlen!$B$6</f>
        <v>1.1208114505781729E-4</v>
      </c>
      <c r="E381" s="4">
        <f>SUM(B381:$B$968)/$B$969</f>
        <v>2.2709744714436244E-3</v>
      </c>
    </row>
    <row r="382" spans="1:5" x14ac:dyDescent="0.2">
      <c r="A382" s="1" t="s">
        <v>276</v>
      </c>
      <c r="B382" s="1">
        <v>66.590911300000002</v>
      </c>
      <c r="C382" t="str">
        <f>IF(ISNA(VLOOKUP(A382,'von Hand markiert'!A:A,1,FALSE)),"","x")</f>
        <v/>
      </c>
      <c r="D382" s="4">
        <f>B382/betwKennzahlen!$B$6</f>
        <v>1.0987728909261323E-4</v>
      </c>
      <c r="E382" s="4">
        <f>SUM(B382:$B$968)/$B$969</f>
        <v>2.2244933051609509E-3</v>
      </c>
    </row>
    <row r="383" spans="1:5" x14ac:dyDescent="0.2">
      <c r="A383" s="1" t="s">
        <v>702</v>
      </c>
      <c r="B383" s="1">
        <v>62.043484800000002</v>
      </c>
      <c r="C383" t="str">
        <f>IF(ISNA(VLOOKUP(A383,'von Hand markiert'!A:A,1,FALSE)),"","x")</f>
        <v/>
      </c>
      <c r="D383" s="4">
        <f>B383/betwKennzahlen!$B$6</f>
        <v>1.0237387929668947E-4</v>
      </c>
      <c r="E383" s="4">
        <f>SUM(B383:$B$968)/$B$969</f>
        <v>2.1789260998797372E-3</v>
      </c>
    </row>
    <row r="384" spans="1:5" x14ac:dyDescent="0.2">
      <c r="A384" s="1" t="s">
        <v>703</v>
      </c>
      <c r="B384" s="1">
        <v>62.043484800000002</v>
      </c>
      <c r="C384" t="str">
        <f>IF(ISNA(VLOOKUP(A384,'von Hand markiert'!A:A,1,FALSE)),"","x")</f>
        <v/>
      </c>
      <c r="D384" s="4">
        <f>B384/betwKennzahlen!$B$6</f>
        <v>1.0237387929668947E-4</v>
      </c>
      <c r="E384" s="4">
        <f>SUM(B384:$B$968)/$B$969</f>
        <v>2.1364706333145355E-3</v>
      </c>
    </row>
    <row r="385" spans="1:5" x14ac:dyDescent="0.2">
      <c r="A385" s="1" t="s">
        <v>704</v>
      </c>
      <c r="B385" s="1">
        <v>62.043484800000002</v>
      </c>
      <c r="C385" t="str">
        <f>IF(ISNA(VLOOKUP(A385,'von Hand markiert'!A:A,1,FALSE)),"","x")</f>
        <v/>
      </c>
      <c r="D385" s="4">
        <f>B385/betwKennzahlen!$B$6</f>
        <v>1.0237387929668947E-4</v>
      </c>
      <c r="E385" s="4">
        <f>SUM(B385:$B$968)/$B$969</f>
        <v>2.0940151667493334E-3</v>
      </c>
    </row>
    <row r="386" spans="1:5" x14ac:dyDescent="0.2">
      <c r="A386" s="1" t="s">
        <v>244</v>
      </c>
      <c r="B386" s="1">
        <v>61.624372399999999</v>
      </c>
      <c r="C386" t="str">
        <f>IF(ISNA(VLOOKUP(A386,'von Hand markiert'!A:A,1,FALSE)),"","x")</f>
        <v/>
      </c>
      <c r="D386" s="4">
        <f>B386/betwKennzahlen!$B$6</f>
        <v>1.0168232945245271E-4</v>
      </c>
      <c r="E386" s="4">
        <f>SUM(B386:$B$968)/$B$969</f>
        <v>2.0515597001841313E-3</v>
      </c>
    </row>
    <row r="387" spans="1:5" x14ac:dyDescent="0.2">
      <c r="A387" s="1" t="s">
        <v>458</v>
      </c>
      <c r="B387" s="1">
        <v>61.217916500000001</v>
      </c>
      <c r="C387" t="str">
        <f>IF(ISNA(VLOOKUP(A387,'von Hand markiert'!A:A,1,FALSE)),"","x")</f>
        <v/>
      </c>
      <c r="D387" s="4">
        <f>B387/betwKennzahlen!$B$6</f>
        <v>1.0101166326759606E-4</v>
      </c>
      <c r="E387" s="4">
        <f>SUM(B387:$B$968)/$B$969</f>
        <v>2.0093910262216118E-3</v>
      </c>
    </row>
    <row r="388" spans="1:5" x14ac:dyDescent="0.2">
      <c r="A388" s="1" t="s">
        <v>193</v>
      </c>
      <c r="B388" s="1">
        <v>61.148935199999997</v>
      </c>
      <c r="C388" t="str">
        <f>IF(ISNA(VLOOKUP(A388,'von Hand markiert'!A:A,1,FALSE)),"","x")</f>
        <v/>
      </c>
      <c r="D388" s="4">
        <f>B388/betwKennzahlen!$B$6</f>
        <v>1.008978417551086E-4</v>
      </c>
      <c r="E388" s="4">
        <f>SUM(B388:$B$968)/$B$969</f>
        <v>1.9675004842003951E-3</v>
      </c>
    </row>
    <row r="389" spans="1:5" x14ac:dyDescent="0.2">
      <c r="A389" s="1" t="s">
        <v>705</v>
      </c>
      <c r="B389" s="1">
        <v>61.034221100000003</v>
      </c>
      <c r="C389" t="str">
        <f>IF(ISNA(VLOOKUP(A389,'von Hand markiert'!A:A,1,FALSE)),"","x")</f>
        <v/>
      </c>
      <c r="D389" s="4">
        <f>B389/betwKennzahlen!$B$6</f>
        <v>1.007085595530388E-4</v>
      </c>
      <c r="E389" s="4">
        <f>SUM(B389:$B$968)/$B$969</f>
        <v>1.9256571450931553E-3</v>
      </c>
    </row>
    <row r="390" spans="1:5" x14ac:dyDescent="0.2">
      <c r="A390" s="1" t="s">
        <v>706</v>
      </c>
      <c r="B390" s="1">
        <v>61.034221100000003</v>
      </c>
      <c r="C390" t="str">
        <f>IF(ISNA(VLOOKUP(A390,'von Hand markiert'!A:A,1,FALSE)),"","x")</f>
        <v/>
      </c>
      <c r="D390" s="4">
        <f>B390/betwKennzahlen!$B$6</f>
        <v>1.007085595530388E-4</v>
      </c>
      <c r="E390" s="4">
        <f>SUM(B390:$B$968)/$B$969</f>
        <v>1.8838923031988426E-3</v>
      </c>
    </row>
    <row r="391" spans="1:5" x14ac:dyDescent="0.2">
      <c r="A391" s="1" t="s">
        <v>707</v>
      </c>
      <c r="B391" s="1">
        <v>61.034221100000003</v>
      </c>
      <c r="C391" t="str">
        <f>IF(ISNA(VLOOKUP(A391,'von Hand markiert'!A:A,1,FALSE)),"","x")</f>
        <v/>
      </c>
      <c r="D391" s="4">
        <f>B391/betwKennzahlen!$B$6</f>
        <v>1.007085595530388E-4</v>
      </c>
      <c r="E391" s="4">
        <f>SUM(B391:$B$968)/$B$969</f>
        <v>1.8421274613045296E-3</v>
      </c>
    </row>
    <row r="392" spans="1:5" x14ac:dyDescent="0.2">
      <c r="A392" s="1" t="s">
        <v>708</v>
      </c>
      <c r="B392" s="1">
        <v>60.9471104</v>
      </c>
      <c r="C392" t="str">
        <f>IF(ISNA(VLOOKUP(A392,'von Hand markiert'!A:A,1,FALSE)),"","x")</f>
        <v/>
      </c>
      <c r="D392" s="4">
        <f>B392/betwKennzahlen!$B$6</f>
        <v>1.0056482390833738E-4</v>
      </c>
      <c r="E392" s="4">
        <f>SUM(B392:$B$968)/$B$969</f>
        <v>1.8003626194102178E-3</v>
      </c>
    </row>
    <row r="393" spans="1:5" x14ac:dyDescent="0.2">
      <c r="A393" s="1" t="s">
        <v>220</v>
      </c>
      <c r="B393" s="1">
        <v>59.410081599999998</v>
      </c>
      <c r="C393" t="str">
        <f>IF(ISNA(VLOOKUP(A393,'von Hand markiert'!A:A,1,FALSE)),"","x")</f>
        <v/>
      </c>
      <c r="D393" s="4">
        <f>B393/betwKennzahlen!$B$6</f>
        <v>9.8028673636411725E-5</v>
      </c>
      <c r="E393" s="4">
        <f>SUM(B393:$B$968)/$B$969</f>
        <v>1.7586573861182141E-3</v>
      </c>
    </row>
    <row r="394" spans="1:5" x14ac:dyDescent="0.2">
      <c r="A394" s="1" t="s">
        <v>359</v>
      </c>
      <c r="B394" s="1">
        <v>59.243077399999997</v>
      </c>
      <c r="C394" t="str">
        <f>IF(ISNA(VLOOKUP(A394,'von Hand markiert'!A:A,1,FALSE)),"","x")</f>
        <v/>
      </c>
      <c r="D394" s="4">
        <f>B394/betwKennzahlen!$B$6</f>
        <v>9.775311097470837E-5</v>
      </c>
      <c r="E394" s="4">
        <f>SUM(B394:$B$968)/$B$969</f>
        <v>1.7180039195836469E-3</v>
      </c>
    </row>
    <row r="395" spans="1:5" x14ac:dyDescent="0.2">
      <c r="A395" s="1" t="s">
        <v>248</v>
      </c>
      <c r="B395" s="1">
        <v>58.992450400000003</v>
      </c>
      <c r="C395" t="str">
        <f>IF(ISNA(VLOOKUP(A395,'von Hand markiert'!A:A,1,FALSE)),"","x")</f>
        <v/>
      </c>
      <c r="D395" s="4">
        <f>B395/betwKennzahlen!$B$6</f>
        <v>9.7339567823010817E-5</v>
      </c>
      <c r="E395" s="4">
        <f>SUM(B395:$B$968)/$B$969</f>
        <v>1.677464731627277E-3</v>
      </c>
    </row>
    <row r="396" spans="1:5" x14ac:dyDescent="0.2">
      <c r="A396" s="1" t="s">
        <v>709</v>
      </c>
      <c r="B396" s="1">
        <v>58.368272300000001</v>
      </c>
      <c r="C396" t="str">
        <f>IF(ISNA(VLOOKUP(A396,'von Hand markiert'!A:A,1,FALSE)),"","x")</f>
        <v/>
      </c>
      <c r="D396" s="4">
        <f>B396/betwKennzahlen!$B$6</f>
        <v>9.6309652535772841E-5</v>
      </c>
      <c r="E396" s="4">
        <f>SUM(B396:$B$968)/$B$969</f>
        <v>1.6370970441314822E-3</v>
      </c>
    </row>
    <row r="397" spans="1:5" x14ac:dyDescent="0.2">
      <c r="A397" s="1" t="s">
        <v>242</v>
      </c>
      <c r="B397" s="1">
        <v>57.6194244</v>
      </c>
      <c r="C397" t="str">
        <f>IF(ISNA(VLOOKUP(A397,'von Hand markiert'!A:A,1,FALSE)),"","x")</f>
        <v/>
      </c>
      <c r="D397" s="4">
        <f>B397/betwKennzahlen!$B$6</f>
        <v>9.5074027799778326E-5</v>
      </c>
      <c r="E397" s="4">
        <f>SUM(B397:$B$968)/$B$969</f>
        <v>1.5971564727549816E-3</v>
      </c>
    </row>
    <row r="398" spans="1:5" x14ac:dyDescent="0.2">
      <c r="A398" s="1" t="s">
        <v>243</v>
      </c>
      <c r="B398" s="1">
        <v>57.6194244</v>
      </c>
      <c r="C398" t="str">
        <f>IF(ISNA(VLOOKUP(A398,'von Hand markiert'!A:A,1,FALSE)),"","x")</f>
        <v/>
      </c>
      <c r="D398" s="4">
        <f>B398/betwKennzahlen!$B$6</f>
        <v>9.5074027799778326E-5</v>
      </c>
      <c r="E398" s="4">
        <f>SUM(B398:$B$968)/$B$969</f>
        <v>1.5577283272533871E-3</v>
      </c>
    </row>
    <row r="399" spans="1:5" x14ac:dyDescent="0.2">
      <c r="A399" s="1" t="s">
        <v>255</v>
      </c>
      <c r="B399" s="1">
        <v>56.703607099999999</v>
      </c>
      <c r="C399" t="str">
        <f>IF(ISNA(VLOOKUP(A399,'von Hand markiert'!A:A,1,FALSE)),"","x")</f>
        <v/>
      </c>
      <c r="D399" s="4">
        <f>B399/betwKennzahlen!$B$6</f>
        <v>9.3562897823274815E-5</v>
      </c>
      <c r="E399" s="4">
        <f>SUM(B399:$B$968)/$B$969</f>
        <v>1.5183001817517916E-3</v>
      </c>
    </row>
    <row r="400" spans="1:5" x14ac:dyDescent="0.2">
      <c r="A400" s="1" t="s">
        <v>256</v>
      </c>
      <c r="B400" s="1">
        <v>56.703607099999999</v>
      </c>
      <c r="C400" t="str">
        <f>IF(ISNA(VLOOKUP(A400,'von Hand markiert'!A:A,1,FALSE)),"","x")</f>
        <v/>
      </c>
      <c r="D400" s="4">
        <f>B400/betwKennzahlen!$B$6</f>
        <v>9.3562897823274815E-5</v>
      </c>
      <c r="E400" s="4">
        <f>SUM(B400:$B$968)/$B$969</f>
        <v>1.4794987168901597E-3</v>
      </c>
    </row>
    <row r="401" spans="1:5" x14ac:dyDescent="0.2">
      <c r="A401" s="1" t="s">
        <v>263</v>
      </c>
      <c r="B401" s="1">
        <v>53.556948800000001</v>
      </c>
      <c r="C401" t="str">
        <f>IF(ISNA(VLOOKUP(A401,'von Hand markiert'!A:A,1,FALSE)),"","x")</f>
        <v/>
      </c>
      <c r="D401" s="4">
        <f>B401/betwKennzahlen!$B$6</f>
        <v>8.837080363271564E-5</v>
      </c>
      <c r="E401" s="4">
        <f>SUM(B401:$B$968)/$B$969</f>
        <v>1.4406972520285279E-3</v>
      </c>
    </row>
    <row r="402" spans="1:5" x14ac:dyDescent="0.2">
      <c r="A402" s="1" t="s">
        <v>260</v>
      </c>
      <c r="B402" s="1">
        <v>50.768470999999998</v>
      </c>
      <c r="C402" t="str">
        <f>IF(ISNA(VLOOKUP(A402,'von Hand markiert'!A:A,1,FALSE)),"","x")</f>
        <v/>
      </c>
      <c r="D402" s="4">
        <f>B402/betwKennzahlen!$B$6</f>
        <v>8.3769719560166934E-5</v>
      </c>
      <c r="E402" s="4">
        <f>SUM(B402:$B$968)/$B$969</f>
        <v>1.4040490002992397E-3</v>
      </c>
    </row>
    <row r="403" spans="1:5" x14ac:dyDescent="0.2">
      <c r="A403" s="1" t="s">
        <v>257</v>
      </c>
      <c r="B403" s="1">
        <v>48.881177800000003</v>
      </c>
      <c r="C403" t="str">
        <f>IF(ISNA(VLOOKUP(A403,'von Hand markiert'!A:A,1,FALSE)),"","x")</f>
        <v/>
      </c>
      <c r="D403" s="4">
        <f>B403/betwKennzahlen!$B$6</f>
        <v>8.0655621006917025E-5</v>
      </c>
      <c r="E403" s="4">
        <f>SUM(B403:$B$968)/$B$969</f>
        <v>1.3693088639246487E-3</v>
      </c>
    </row>
    <row r="404" spans="1:5" x14ac:dyDescent="0.2">
      <c r="A404" s="1" t="s">
        <v>259</v>
      </c>
      <c r="B404" s="1">
        <v>47.666028599999997</v>
      </c>
      <c r="C404" t="str">
        <f>IF(ISNA(VLOOKUP(A404,'von Hand markiert'!A:A,1,FALSE)),"","x")</f>
        <v/>
      </c>
      <c r="D404" s="4">
        <f>B404/betwKennzahlen!$B$6</f>
        <v>7.8650583122129007E-5</v>
      </c>
      <c r="E404" s="4">
        <f>SUM(B404:$B$968)/$B$969</f>
        <v>1.3358601752114774E-3</v>
      </c>
    </row>
    <row r="405" spans="1:5" x14ac:dyDescent="0.2">
      <c r="A405" s="1" t="s">
        <v>277</v>
      </c>
      <c r="B405" s="1">
        <v>45.308214499999998</v>
      </c>
      <c r="C405" t="str">
        <f>IF(ISNA(VLOOKUP(A405,'von Hand markiert'!A:A,1,FALSE)),"","x")</f>
        <v/>
      </c>
      <c r="D405" s="4">
        <f>B405/betwKennzahlen!$B$6</f>
        <v>7.4760108935265928E-5</v>
      </c>
      <c r="E405" s="4">
        <f>SUM(B405:$B$968)/$B$969</f>
        <v>1.3032429956631865E-3</v>
      </c>
    </row>
    <row r="406" spans="1:5" x14ac:dyDescent="0.2">
      <c r="A406" s="1" t="s">
        <v>602</v>
      </c>
      <c r="B406" s="1">
        <v>45.2990134</v>
      </c>
      <c r="C406" t="str">
        <f>IF(ISNA(VLOOKUP(A406,'von Hand markiert'!A:A,1,FALSE)),"","x")</f>
        <v/>
      </c>
      <c r="D406" s="4">
        <f>B406/betwKennzahlen!$B$6</f>
        <v>7.4744926804477606E-5</v>
      </c>
      <c r="E406" s="4">
        <f>SUM(B406:$B$968)/$B$969</f>
        <v>1.2722392344780356E-3</v>
      </c>
    </row>
    <row r="407" spans="1:5" x14ac:dyDescent="0.2">
      <c r="A407" s="1" t="s">
        <v>264</v>
      </c>
      <c r="B407" s="1">
        <v>43.952341199999999</v>
      </c>
      <c r="C407" t="str">
        <f>IF(ISNA(VLOOKUP(A407,'von Hand markiert'!A:A,1,FALSE)),"","x")</f>
        <v/>
      </c>
      <c r="D407" s="4">
        <f>B407/betwKennzahlen!$B$6</f>
        <v>7.2522871455726342E-5</v>
      </c>
      <c r="E407" s="4">
        <f>SUM(B407:$B$968)/$B$969</f>
        <v>1.2412417694736147E-3</v>
      </c>
    </row>
    <row r="408" spans="1:5" x14ac:dyDescent="0.2">
      <c r="A408" s="1" t="s">
        <v>265</v>
      </c>
      <c r="B408" s="1">
        <v>43.952341199999999</v>
      </c>
      <c r="C408" t="str">
        <f>IF(ISNA(VLOOKUP(A408,'von Hand markiert'!A:A,1,FALSE)),"","x")</f>
        <v/>
      </c>
      <c r="D408" s="4">
        <f>B408/betwKennzahlen!$B$6</f>
        <v>7.2522871455726342E-5</v>
      </c>
      <c r="E408" s="4">
        <f>SUM(B408:$B$968)/$B$969</f>
        <v>1.2111658129361292E-3</v>
      </c>
    </row>
    <row r="409" spans="1:5" x14ac:dyDescent="0.2">
      <c r="A409" s="1" t="s">
        <v>710</v>
      </c>
      <c r="B409" s="1">
        <v>43.518456399999998</v>
      </c>
      <c r="C409" t="str">
        <f>IF(ISNA(VLOOKUP(A409,'von Hand markiert'!A:A,1,FALSE)),"","x")</f>
        <v/>
      </c>
      <c r="D409" s="4">
        <f>B409/betwKennzahlen!$B$6</f>
        <v>7.1806946644490278E-5</v>
      </c>
      <c r="E409" s="4">
        <f>SUM(B409:$B$968)/$B$969</f>
        <v>1.1810898563986436E-3</v>
      </c>
    </row>
    <row r="410" spans="1:5" x14ac:dyDescent="0.2">
      <c r="A410" s="1" t="s">
        <v>286</v>
      </c>
      <c r="B410" s="1">
        <v>42.52834</v>
      </c>
      <c r="C410" t="str">
        <f>IF(ISNA(VLOOKUP(A410,'von Hand markiert'!A:A,1,FALSE)),"","x")</f>
        <v/>
      </c>
      <c r="D410" s="4">
        <f>B410/betwKennzahlen!$B$6</f>
        <v>7.0173220602988615E-5</v>
      </c>
      <c r="E410" s="4">
        <f>SUM(B410:$B$968)/$B$969</f>
        <v>1.1513108010052333E-3</v>
      </c>
    </row>
    <row r="411" spans="1:5" x14ac:dyDescent="0.2">
      <c r="A411" s="1" t="s">
        <v>711</v>
      </c>
      <c r="B411" s="1">
        <v>41.241858000000001</v>
      </c>
      <c r="C411" t="str">
        <f>IF(ISNA(VLOOKUP(A411,'von Hand markiert'!A:A,1,FALSE)),"","x")</f>
        <v/>
      </c>
      <c r="D411" s="4">
        <f>B411/betwKennzahlen!$B$6</f>
        <v>6.8050481150007993E-5</v>
      </c>
      <c r="E411" s="4">
        <f>SUM(B411:$B$968)/$B$969</f>
        <v>1.122209268060012E-3</v>
      </c>
    </row>
    <row r="412" spans="1:5" x14ac:dyDescent="0.2">
      <c r="A412" s="1" t="s">
        <v>269</v>
      </c>
      <c r="B412" s="1">
        <v>41.042023800000003</v>
      </c>
      <c r="C412" t="str">
        <f>IF(ISNA(VLOOKUP(A412,'von Hand markiert'!A:A,1,FALSE)),"","x")</f>
        <v/>
      </c>
      <c r="D412" s="4">
        <f>B412/betwKennzahlen!$B$6</f>
        <v>6.7720747861555583E-5</v>
      </c>
      <c r="E412" s="4">
        <f>SUM(B412:$B$968)/$B$969</f>
        <v>1.0939880562913621E-3</v>
      </c>
    </row>
    <row r="413" spans="1:5" x14ac:dyDescent="0.2">
      <c r="A413" s="1" t="s">
        <v>270</v>
      </c>
      <c r="B413" s="1">
        <v>37.5806477</v>
      </c>
      <c r="C413" t="str">
        <f>IF(ISNA(VLOOKUP(A413,'von Hand markiert'!A:A,1,FALSE)),"","x")</f>
        <v/>
      </c>
      <c r="D413" s="4">
        <f>B413/betwKennzahlen!$B$6</f>
        <v>6.2009358499656849E-5</v>
      </c>
      <c r="E413" s="4">
        <f>SUM(B413:$B$968)/$B$969</f>
        <v>1.0659035881989262E-3</v>
      </c>
    </row>
    <row r="414" spans="1:5" x14ac:dyDescent="0.2">
      <c r="A414" s="1" t="s">
        <v>271</v>
      </c>
      <c r="B414" s="1">
        <v>37.5806477</v>
      </c>
      <c r="C414" t="str">
        <f>IF(ISNA(VLOOKUP(A414,'von Hand markiert'!A:A,1,FALSE)),"","x")</f>
        <v/>
      </c>
      <c r="D414" s="4">
        <f>B414/betwKennzahlen!$B$6</f>
        <v>6.2009358499656849E-5</v>
      </c>
      <c r="E414" s="4">
        <f>SUM(B414:$B$968)/$B$969</f>
        <v>1.0401876901143944E-3</v>
      </c>
    </row>
    <row r="415" spans="1:5" x14ac:dyDescent="0.2">
      <c r="A415" s="1" t="s">
        <v>272</v>
      </c>
      <c r="B415" s="1">
        <v>37.5806477</v>
      </c>
      <c r="C415" t="str">
        <f>IF(ISNA(VLOOKUP(A415,'von Hand markiert'!A:A,1,FALSE)),"","x")</f>
        <v/>
      </c>
      <c r="D415" s="4">
        <f>B415/betwKennzahlen!$B$6</f>
        <v>6.2009358499656849E-5</v>
      </c>
      <c r="E415" s="4">
        <f>SUM(B415:$B$968)/$B$969</f>
        <v>1.014471792029863E-3</v>
      </c>
    </row>
    <row r="416" spans="1:5" x14ac:dyDescent="0.2">
      <c r="A416" s="1" t="s">
        <v>712</v>
      </c>
      <c r="B416" s="1">
        <v>36.540344699999999</v>
      </c>
      <c r="C416" t="str">
        <f>IF(ISNA(VLOOKUP(A416,'von Hand markiert'!A:A,1,FALSE)),"","x")</f>
        <v/>
      </c>
      <c r="D416" s="4">
        <f>B416/betwKennzahlen!$B$6</f>
        <v>6.0292822845715249E-5</v>
      </c>
      <c r="E416" s="4">
        <f>SUM(B416:$B$968)/$B$969</f>
        <v>9.887558939453314E-4</v>
      </c>
    </row>
    <row r="417" spans="1:5" x14ac:dyDescent="0.2">
      <c r="A417" s="1" t="s">
        <v>267</v>
      </c>
      <c r="B417" s="1">
        <v>35.108648000000002</v>
      </c>
      <c r="C417" t="str">
        <f>IF(ISNA(VLOOKUP(A417,'von Hand markiert'!A:A,1,FALSE)),"","x")</f>
        <v/>
      </c>
      <c r="D417" s="4">
        <f>B417/betwKennzahlen!$B$6</f>
        <v>5.7930474153862457E-5</v>
      </c>
      <c r="E417" s="4">
        <f>SUM(B417:$B$968)/$B$969</f>
        <v>9.6375186027938538E-4</v>
      </c>
    </row>
    <row r="418" spans="1:5" x14ac:dyDescent="0.2">
      <c r="A418" s="1" t="s">
        <v>713</v>
      </c>
      <c r="B418" s="1">
        <v>34.635197300000002</v>
      </c>
      <c r="C418" t="str">
        <f>IF(ISNA(VLOOKUP(A418,'von Hand markiert'!A:A,1,FALSE)),"","x")</f>
        <v/>
      </c>
      <c r="D418" s="4">
        <f>B418/betwKennzahlen!$B$6</f>
        <v>5.714926424969645E-5</v>
      </c>
      <c r="E418" s="4">
        <f>SUM(B418:$B$968)/$B$969</f>
        <v>9.3972751612595308E-4</v>
      </c>
    </row>
    <row r="419" spans="1:5" x14ac:dyDescent="0.2">
      <c r="A419" s="1" t="s">
        <v>236</v>
      </c>
      <c r="B419" s="1">
        <v>34.452897700000001</v>
      </c>
      <c r="C419" t="str">
        <f>IF(ISNA(VLOOKUP(A419,'von Hand markiert'!A:A,1,FALSE)),"","x")</f>
        <v/>
      </c>
      <c r="D419" s="4">
        <f>B419/betwKennzahlen!$B$6</f>
        <v>5.684846365304404E-5</v>
      </c>
      <c r="E419" s="4">
        <f>SUM(B419:$B$968)/$B$969</f>
        <v>9.160271474943488E-4</v>
      </c>
    </row>
    <row r="420" spans="1:5" x14ac:dyDescent="0.2">
      <c r="A420" s="1" t="s">
        <v>237</v>
      </c>
      <c r="B420" s="1">
        <v>34.452897700000001</v>
      </c>
      <c r="C420" t="str">
        <f>IF(ISNA(VLOOKUP(A420,'von Hand markiert'!A:A,1,FALSE)),"","x")</f>
        <v/>
      </c>
      <c r="D420" s="4">
        <f>B420/betwKennzahlen!$B$6</f>
        <v>5.684846365304404E-5</v>
      </c>
      <c r="E420" s="4">
        <f>SUM(B420:$B$968)/$B$969</f>
        <v>8.9245152386373207E-4</v>
      </c>
    </row>
    <row r="421" spans="1:5" x14ac:dyDescent="0.2">
      <c r="A421" s="1" t="s">
        <v>714</v>
      </c>
      <c r="B421" s="1">
        <v>33.137474699999999</v>
      </c>
      <c r="C421" t="str">
        <f>IF(ISNA(VLOOKUP(A421,'von Hand markiert'!A:A,1,FALSE)),"","x")</f>
        <v/>
      </c>
      <c r="D421" s="4">
        <f>B421/betwKennzahlen!$B$6</f>
        <v>5.4677970556787633E-5</v>
      </c>
      <c r="E421" s="4">
        <f>SUM(B421:$B$968)/$B$969</f>
        <v>8.6887590023311566E-4</v>
      </c>
    </row>
    <row r="422" spans="1:5" x14ac:dyDescent="0.2">
      <c r="A422" s="1" t="s">
        <v>288</v>
      </c>
      <c r="B422" s="1">
        <v>33.001272800000002</v>
      </c>
      <c r="C422" t="str">
        <f>IF(ISNA(VLOOKUP(A422,'von Hand markiert'!A:A,1,FALSE)),"","x")</f>
        <v/>
      </c>
      <c r="D422" s="4">
        <f>B422/betwKennzahlen!$B$6</f>
        <v>5.44532327472412E-5</v>
      </c>
      <c r="E422" s="4">
        <f>SUM(B422:$B$968)/$B$969</f>
        <v>8.4620040169017979E-4</v>
      </c>
    </row>
    <row r="423" spans="1:5" x14ac:dyDescent="0.2">
      <c r="A423" s="1" t="s">
        <v>715</v>
      </c>
      <c r="B423" s="1">
        <v>32.160504899999999</v>
      </c>
      <c r="C423" t="str">
        <f>IF(ISNA(VLOOKUP(A423,'von Hand markiert'!A:A,1,FALSE)),"","x")</f>
        <v/>
      </c>
      <c r="D423" s="4">
        <f>B423/betwKennzahlen!$B$6</f>
        <v>5.3065936856486663E-5</v>
      </c>
      <c r="E423" s="4">
        <f>SUM(B423:$B$968)/$B$969</f>
        <v>8.2361810415344469E-4</v>
      </c>
    </row>
    <row r="424" spans="1:5" x14ac:dyDescent="0.2">
      <c r="A424" s="1" t="s">
        <v>254</v>
      </c>
      <c r="B424" s="1">
        <v>31.705416199999998</v>
      </c>
      <c r="C424" t="str">
        <f>IF(ISNA(VLOOKUP(A424,'von Hand markiert'!A:A,1,FALSE)),"","x")</f>
        <v/>
      </c>
      <c r="D424" s="4">
        <f>B424/betwKennzahlen!$B$6</f>
        <v>5.2315024882517606E-5</v>
      </c>
      <c r="E424" s="4">
        <f>SUM(B424:$B$968)/$B$969</f>
        <v>8.0161113202891995E-4</v>
      </c>
    </row>
    <row r="425" spans="1:5" x14ac:dyDescent="0.2">
      <c r="A425" s="1" t="s">
        <v>449</v>
      </c>
      <c r="B425" s="1">
        <v>31.006441299999999</v>
      </c>
      <c r="C425" t="str">
        <f>IF(ISNA(VLOOKUP(A425,'von Hand markiert'!A:A,1,FALSE)),"","x")</f>
        <v/>
      </c>
      <c r="D425" s="4">
        <f>B425/betwKennzahlen!$B$6</f>
        <v>5.116169230820006E-5</v>
      </c>
      <c r="E425" s="4">
        <f>SUM(B425:$B$968)/$B$969</f>
        <v>7.7991557057304687E-4</v>
      </c>
    </row>
    <row r="426" spans="1:5" x14ac:dyDescent="0.2">
      <c r="A426" s="1" t="s">
        <v>275</v>
      </c>
      <c r="B426" s="1">
        <v>30.969118099999999</v>
      </c>
      <c r="C426" t="str">
        <f>IF(ISNA(VLOOKUP(A426,'von Hand markiert'!A:A,1,FALSE)),"","x")</f>
        <v/>
      </c>
      <c r="D426" s="4">
        <f>B426/betwKennzahlen!$B$6</f>
        <v>5.1100107747241192E-5</v>
      </c>
      <c r="E426" s="4">
        <f>SUM(B426:$B$968)/$B$969</f>
        <v>7.5869830761366428E-4</v>
      </c>
    </row>
    <row r="427" spans="1:5" x14ac:dyDescent="0.2">
      <c r="A427" s="1" t="s">
        <v>258</v>
      </c>
      <c r="B427" s="1">
        <v>30.1865497</v>
      </c>
      <c r="C427" t="str">
        <f>IF(ISNA(VLOOKUP(A427,'von Hand markiert'!A:A,1,FALSE)),"","x")</f>
        <v/>
      </c>
      <c r="D427" s="4">
        <f>B427/betwKennzahlen!$B$6</f>
        <v>4.9808843028935053E-5</v>
      </c>
      <c r="E427" s="4">
        <f>SUM(B427:$B$968)/$B$969</f>
        <v>7.3750658438459927E-4</v>
      </c>
    </row>
    <row r="428" spans="1:5" x14ac:dyDescent="0.2">
      <c r="A428" s="1" t="s">
        <v>295</v>
      </c>
      <c r="B428" s="1">
        <v>29.801449000000002</v>
      </c>
      <c r="C428" t="str">
        <f>IF(ISNA(VLOOKUP(A428,'von Hand markiert'!A:A,1,FALSE)),"","x")</f>
        <v/>
      </c>
      <c r="D428" s="4">
        <f>B428/betwKennzahlen!$B$6</f>
        <v>4.9173413657004116E-5</v>
      </c>
      <c r="E428" s="4">
        <f>SUM(B428:$B$968)/$B$969</f>
        <v>7.1685036148483089E-4</v>
      </c>
    </row>
    <row r="429" spans="1:5" x14ac:dyDescent="0.2">
      <c r="A429" s="1" t="s">
        <v>274</v>
      </c>
      <c r="B429" s="1">
        <v>29.7825913</v>
      </c>
      <c r="C429" t="str">
        <f>IF(ISNA(VLOOKUP(A429,'von Hand markiert'!A:A,1,FALSE)),"","x")</f>
        <v/>
      </c>
      <c r="D429" s="4">
        <f>B429/betwKennzahlen!$B$6</f>
        <v>4.9142297804794386E-5</v>
      </c>
      <c r="E429" s="4">
        <f>SUM(B429:$B$968)/$B$969</f>
        <v>6.9645765746937109E-4</v>
      </c>
    </row>
    <row r="430" spans="1:5" x14ac:dyDescent="0.2">
      <c r="A430" s="1" t="s">
        <v>245</v>
      </c>
      <c r="B430" s="1">
        <v>28.233169100000001</v>
      </c>
      <c r="C430" t="str">
        <f>IF(ISNA(VLOOKUP(A430,'von Hand markiert'!A:A,1,FALSE)),"","x")</f>
        <v/>
      </c>
      <c r="D430" s="4">
        <f>B430/betwKennzahlen!$B$6</f>
        <v>4.6585697997518395E-5</v>
      </c>
      <c r="E430" s="4">
        <f>SUM(B430:$B$968)/$B$969</f>
        <v>6.7607785750748654E-4</v>
      </c>
    </row>
    <row r="431" spans="1:5" x14ac:dyDescent="0.2">
      <c r="A431" s="1" t="s">
        <v>246</v>
      </c>
      <c r="B431" s="1">
        <v>28.233169100000001</v>
      </c>
      <c r="C431" t="str">
        <f>IF(ISNA(VLOOKUP(A431,'von Hand markiert'!A:A,1,FALSE)),"","x")</f>
        <v/>
      </c>
      <c r="D431" s="4">
        <f>B431/betwKennzahlen!$B$6</f>
        <v>4.6585697997518395E-5</v>
      </c>
      <c r="E431" s="4">
        <f>SUM(B431:$B$968)/$B$969</f>
        <v>6.5675830492886126E-4</v>
      </c>
    </row>
    <row r="432" spans="1:5" x14ac:dyDescent="0.2">
      <c r="A432" s="1" t="s">
        <v>247</v>
      </c>
      <c r="B432" s="1">
        <v>28.233169100000001</v>
      </c>
      <c r="C432" t="str">
        <f>IF(ISNA(VLOOKUP(A432,'von Hand markiert'!A:A,1,FALSE)),"","x")</f>
        <v/>
      </c>
      <c r="D432" s="4">
        <f>B432/betwKennzahlen!$B$6</f>
        <v>4.6585697997518395E-5</v>
      </c>
      <c r="E432" s="4">
        <f>SUM(B432:$B$968)/$B$969</f>
        <v>6.3743875235023576E-4</v>
      </c>
    </row>
    <row r="433" spans="1:5" x14ac:dyDescent="0.2">
      <c r="A433" s="1" t="s">
        <v>281</v>
      </c>
      <c r="B433" s="1">
        <v>26.814017499999999</v>
      </c>
      <c r="C433" t="str">
        <f>IF(ISNA(VLOOKUP(A433,'von Hand markiert'!A:A,1,FALSE)),"","x")</f>
        <v/>
      </c>
      <c r="D433" s="4">
        <f>B433/betwKennzahlen!$B$6</f>
        <v>4.4244049151222384E-5</v>
      </c>
      <c r="E433" s="4">
        <f>SUM(B433:$B$968)/$B$969</f>
        <v>6.1811919977161048E-4</v>
      </c>
    </row>
    <row r="434" spans="1:5" x14ac:dyDescent="0.2">
      <c r="A434" s="1" t="s">
        <v>716</v>
      </c>
      <c r="B434" s="1">
        <v>26.400645000000001</v>
      </c>
      <c r="C434" t="str">
        <f>IF(ISNA(VLOOKUP(A434,'von Hand markiert'!A:A,1,FALSE)),"","x")</f>
        <v/>
      </c>
      <c r="D434" s="4">
        <f>B434/betwKennzahlen!$B$6</f>
        <v>4.3561970338983092E-5</v>
      </c>
      <c r="E434" s="4">
        <f>SUM(B434:$B$968)/$B$969</f>
        <v>5.997707522735423E-4</v>
      </c>
    </row>
    <row r="435" spans="1:5" x14ac:dyDescent="0.2">
      <c r="A435" s="1" t="s">
        <v>717</v>
      </c>
      <c r="B435" s="1">
        <v>25.453172200000001</v>
      </c>
      <c r="C435" t="str">
        <f>IF(ISNA(VLOOKUP(A435,'von Hand markiert'!A:A,1,FALSE)),"","x")</f>
        <v/>
      </c>
      <c r="D435" s="4">
        <f>B435/betwKennzahlen!$B$6</f>
        <v>4.1998607701040226E-5</v>
      </c>
      <c r="E435" s="4">
        <f>SUM(B435:$B$968)/$B$969</f>
        <v>5.8170516964693155E-4</v>
      </c>
    </row>
    <row r="436" spans="1:5" x14ac:dyDescent="0.2">
      <c r="A436" s="1" t="s">
        <v>718</v>
      </c>
      <c r="B436" s="1">
        <v>25.453172200000001</v>
      </c>
      <c r="C436" t="str">
        <f>IF(ISNA(VLOOKUP(A436,'von Hand markiert'!A:A,1,FALSE)),"","x")</f>
        <v/>
      </c>
      <c r="D436" s="4">
        <f>B436/betwKennzahlen!$B$6</f>
        <v>4.1998607701040226E-5</v>
      </c>
      <c r="E436" s="4">
        <f>SUM(B436:$B$968)/$B$969</f>
        <v>5.6428792906479993E-4</v>
      </c>
    </row>
    <row r="437" spans="1:5" x14ac:dyDescent="0.2">
      <c r="A437" s="1" t="s">
        <v>719</v>
      </c>
      <c r="B437" s="1">
        <v>24.416233900000002</v>
      </c>
      <c r="C437" t="str">
        <f>IF(ISNA(VLOOKUP(A437,'von Hand markiert'!A:A,1,FALSE)),"","x")</f>
        <v/>
      </c>
      <c r="D437" s="4">
        <f>B437/betwKennzahlen!$B$6</f>
        <v>4.0287623917577531E-5</v>
      </c>
      <c r="E437" s="4">
        <f>SUM(B437:$B$968)/$B$969</f>
        <v>5.4687068848266831E-4</v>
      </c>
    </row>
    <row r="438" spans="1:5" x14ac:dyDescent="0.2">
      <c r="A438" s="1" t="s">
        <v>720</v>
      </c>
      <c r="B438" s="1">
        <v>24.416233900000002</v>
      </c>
      <c r="C438" t="str">
        <f>IF(ISNA(VLOOKUP(A438,'von Hand markiert'!A:A,1,FALSE)),"","x")</f>
        <v/>
      </c>
      <c r="D438" s="4">
        <f>B438/betwKennzahlen!$B$6</f>
        <v>4.0287623917577531E-5</v>
      </c>
      <c r="E438" s="4">
        <f>SUM(B438:$B$968)/$B$969</f>
        <v>5.3016300990318282E-4</v>
      </c>
    </row>
    <row r="439" spans="1:5" x14ac:dyDescent="0.2">
      <c r="A439" s="1" t="s">
        <v>721</v>
      </c>
      <c r="B439" s="1">
        <v>24.416233900000002</v>
      </c>
      <c r="C439" t="str">
        <f>IF(ISNA(VLOOKUP(A439,'von Hand markiert'!A:A,1,FALSE)),"","x")</f>
        <v/>
      </c>
      <c r="D439" s="4">
        <f>B439/betwKennzahlen!$B$6</f>
        <v>4.0287623917577531E-5</v>
      </c>
      <c r="E439" s="4">
        <f>SUM(B439:$B$968)/$B$969</f>
        <v>5.1345533132369722E-4</v>
      </c>
    </row>
    <row r="440" spans="1:5" x14ac:dyDescent="0.2">
      <c r="A440" s="1" t="s">
        <v>722</v>
      </c>
      <c r="B440" s="1">
        <v>24.151288099999999</v>
      </c>
      <c r="C440" t="str">
        <f>IF(ISNA(VLOOKUP(A440,'von Hand markiert'!A:A,1,FALSE)),"","x")</f>
        <v/>
      </c>
      <c r="D440" s="4">
        <f>B440/betwKennzahlen!$B$6</f>
        <v>3.985045425444853E-5</v>
      </c>
      <c r="E440" s="4">
        <f>SUM(B440:$B$968)/$B$969</f>
        <v>4.9674765274421162E-4</v>
      </c>
    </row>
    <row r="441" spans="1:5" x14ac:dyDescent="0.2">
      <c r="A441" s="1" t="s">
        <v>280</v>
      </c>
      <c r="B441" s="1">
        <v>23.927235199999998</v>
      </c>
      <c r="C441" t="str">
        <f>IF(ISNA(VLOOKUP(A441,'von Hand markiert'!A:A,1,FALSE)),"","x")</f>
        <v/>
      </c>
      <c r="D441" s="4">
        <f>B441/betwKennzahlen!$B$6</f>
        <v>3.9480759279793052E-5</v>
      </c>
      <c r="E441" s="4">
        <f>SUM(B441:$B$968)/$B$969</f>
        <v>4.8022127277472113E-4</v>
      </c>
    </row>
    <row r="442" spans="1:5" x14ac:dyDescent="0.2">
      <c r="A442" s="1" t="s">
        <v>723</v>
      </c>
      <c r="B442" s="1">
        <v>23.678938299999999</v>
      </c>
      <c r="C442" t="str">
        <f>IF(ISNA(VLOOKUP(A442,'von Hand markiert'!A:A,1,FALSE)),"","x")</f>
        <v/>
      </c>
      <c r="D442" s="4">
        <f>B442/betwKennzahlen!$B$6</f>
        <v>3.9071060873066196E-5</v>
      </c>
      <c r="E442" s="4">
        <f>SUM(B442:$B$968)/$B$969</f>
        <v>4.638482089904102E-4</v>
      </c>
    </row>
    <row r="443" spans="1:5" x14ac:dyDescent="0.2">
      <c r="A443" s="1" t="s">
        <v>296</v>
      </c>
      <c r="B443" s="1">
        <v>23.135976500000002</v>
      </c>
      <c r="C443" t="str">
        <f>IF(ISNA(VLOOKUP(A443,'von Hand markiert'!A:A,1,FALSE)),"","x")</f>
        <v>x</v>
      </c>
      <c r="D443" s="4">
        <f>B443/betwKennzahlen!$B$6</f>
        <v>3.8175155268229615E-5</v>
      </c>
      <c r="E443" s="4">
        <f>SUM(B443:$B$968)/$B$969</f>
        <v>4.4764505121267173E-4</v>
      </c>
    </row>
    <row r="444" spans="1:5" x14ac:dyDescent="0.2">
      <c r="A444" s="1" t="s">
        <v>283</v>
      </c>
      <c r="B444" s="1">
        <v>21.5156423</v>
      </c>
      <c r="C444" t="str">
        <f>IF(ISNA(VLOOKUP(A444,'von Hand markiert'!A:A,1,FALSE)),"","x")</f>
        <v/>
      </c>
      <c r="D444" s="4">
        <f>B444/betwKennzahlen!$B$6</f>
        <v>3.5501548227203161E-5</v>
      </c>
      <c r="E444" s="4">
        <f>SUM(B444:$B$968)/$B$969</f>
        <v>4.3181343440527658E-4</v>
      </c>
    </row>
    <row r="445" spans="1:5" x14ac:dyDescent="0.2">
      <c r="A445" s="1" t="s">
        <v>285</v>
      </c>
      <c r="B445" s="1">
        <v>21.5156423</v>
      </c>
      <c r="C445" t="str">
        <f>IF(ISNA(VLOOKUP(A445,'von Hand markiert'!A:A,1,FALSE)),"","x")</f>
        <v/>
      </c>
      <c r="D445" s="4">
        <f>B445/betwKennzahlen!$B$6</f>
        <v>3.5501548227203161E-5</v>
      </c>
      <c r="E445" s="4">
        <f>SUM(B445:$B$968)/$B$969</f>
        <v>4.1709058904542843E-4</v>
      </c>
    </row>
    <row r="446" spans="1:5" x14ac:dyDescent="0.2">
      <c r="A446" s="1" t="s">
        <v>724</v>
      </c>
      <c r="B446" s="1">
        <v>21.2514565</v>
      </c>
      <c r="C446" t="str">
        <f>IF(ISNA(VLOOKUP(A446,'von Hand markiert'!A:A,1,FALSE)),"","x")</f>
        <v/>
      </c>
      <c r="D446" s="4">
        <f>B446/betwKennzahlen!$B$6</f>
        <v>3.5065632590157906E-5</v>
      </c>
      <c r="E446" s="4">
        <f>SUM(B446:$B$968)/$B$969</f>
        <v>4.0236774368558012E-4</v>
      </c>
    </row>
    <row r="447" spans="1:5" x14ac:dyDescent="0.2">
      <c r="A447" s="1" t="s">
        <v>278</v>
      </c>
      <c r="B447" s="1">
        <v>20.7311801</v>
      </c>
      <c r="C447" t="str">
        <f>IF(ISNA(VLOOKUP(A447,'von Hand markiert'!A:A,1,FALSE)),"","x")</f>
        <v/>
      </c>
      <c r="D447" s="4">
        <f>B447/betwKennzahlen!$B$6</f>
        <v>3.4207158673900448E-5</v>
      </c>
      <c r="E447" s="4">
        <f>SUM(B447:$B$968)/$B$969</f>
        <v>3.8782567687862998E-4</v>
      </c>
    </row>
    <row r="448" spans="1:5" x14ac:dyDescent="0.2">
      <c r="A448" s="1" t="s">
        <v>279</v>
      </c>
      <c r="B448" s="1">
        <v>20.7311801</v>
      </c>
      <c r="C448" t="str">
        <f>IF(ISNA(VLOOKUP(A448,'von Hand markiert'!A:A,1,FALSE)),"","x")</f>
        <v/>
      </c>
      <c r="D448" s="4">
        <f>B448/betwKennzahlen!$B$6</f>
        <v>3.4207158673900448E-5</v>
      </c>
      <c r="E448" s="4">
        <f>SUM(B448:$B$968)/$B$969</f>
        <v>3.7363962774825094E-4</v>
      </c>
    </row>
    <row r="449" spans="1:5" x14ac:dyDescent="0.2">
      <c r="A449" s="1" t="s">
        <v>291</v>
      </c>
      <c r="B449" s="1">
        <v>19.1298174</v>
      </c>
      <c r="C449" t="str">
        <f>IF(ISNA(VLOOKUP(A449,'von Hand markiert'!A:A,1,FALSE)),"","x")</f>
        <v/>
      </c>
      <c r="D449" s="4">
        <f>B449/betwKennzahlen!$B$6</f>
        <v>3.1564855258989421E-5</v>
      </c>
      <c r="E449" s="4">
        <f>SUM(B449:$B$968)/$B$969</f>
        <v>3.5945357861787229E-4</v>
      </c>
    </row>
    <row r="450" spans="1:5" x14ac:dyDescent="0.2">
      <c r="A450" s="1" t="s">
        <v>292</v>
      </c>
      <c r="B450" s="1">
        <v>19.1298174</v>
      </c>
      <c r="C450" t="str">
        <f>IF(ISNA(VLOOKUP(A450,'von Hand markiert'!A:A,1,FALSE)),"","x")</f>
        <v/>
      </c>
      <c r="D450" s="4">
        <f>B450/betwKennzahlen!$B$6</f>
        <v>3.1564855258989421E-5</v>
      </c>
      <c r="E450" s="4">
        <f>SUM(B450:$B$968)/$B$969</f>
        <v>3.4636331900975733E-4</v>
      </c>
    </row>
    <row r="451" spans="1:5" x14ac:dyDescent="0.2">
      <c r="A451" s="1" t="s">
        <v>273</v>
      </c>
      <c r="B451" s="1">
        <v>18.591566499999999</v>
      </c>
      <c r="C451" t="str">
        <f>IF(ISNA(VLOOKUP(A451,'von Hand markiert'!A:A,1,FALSE)),"","x")</f>
        <v/>
      </c>
      <c r="D451" s="4">
        <f>B451/betwKennzahlen!$B$6</f>
        <v>3.0676722800834284E-5</v>
      </c>
      <c r="E451" s="4">
        <f>SUM(B451:$B$968)/$B$969</f>
        <v>3.3327305940164271E-4</v>
      </c>
    </row>
    <row r="452" spans="1:5" x14ac:dyDescent="0.2">
      <c r="A452" s="1" t="s">
        <v>309</v>
      </c>
      <c r="B452" s="1">
        <v>16.843424899999999</v>
      </c>
      <c r="C452" t="str">
        <f>IF(ISNA(VLOOKUP(A452,'von Hand markiert'!A:A,1,FALSE)),"","x")</f>
        <v/>
      </c>
      <c r="D452" s="4">
        <f>B452/betwKennzahlen!$B$6</f>
        <v>2.7792229163366622E-5</v>
      </c>
      <c r="E452" s="4">
        <f>SUM(B452:$B$968)/$B$969</f>
        <v>3.2055111716258462E-4</v>
      </c>
    </row>
    <row r="453" spans="1:5" x14ac:dyDescent="0.2">
      <c r="A453" s="1" t="s">
        <v>261</v>
      </c>
      <c r="B453" s="1">
        <v>16.5722722</v>
      </c>
      <c r="C453" t="str">
        <f>IF(ISNA(VLOOKUP(A453,'von Hand markiert'!A:A,1,FALSE)),"","x")</f>
        <v/>
      </c>
      <c r="D453" s="4">
        <f>B453/betwKennzahlen!$B$6</f>
        <v>2.7344817902212393E-5</v>
      </c>
      <c r="E453" s="4">
        <f>SUM(B453:$B$968)/$B$969</f>
        <v>3.0902540314135286E-4</v>
      </c>
    </row>
    <row r="454" spans="1:5" x14ac:dyDescent="0.2">
      <c r="A454" s="1" t="s">
        <v>289</v>
      </c>
      <c r="B454" s="1">
        <v>16.178451899999999</v>
      </c>
      <c r="C454" t="str">
        <f>IF(ISNA(VLOOKUP(A454,'von Hand markiert'!A:A,1,FALSE)),"","x")</f>
        <v/>
      </c>
      <c r="D454" s="4">
        <f>B454/betwKennzahlen!$B$6</f>
        <v>2.6695000891018556E-5</v>
      </c>
      <c r="E454" s="4">
        <f>SUM(B454:$B$968)/$B$969</f>
        <v>2.9768523502274124E-4</v>
      </c>
    </row>
    <row r="455" spans="1:5" x14ac:dyDescent="0.2">
      <c r="A455" s="1" t="s">
        <v>290</v>
      </c>
      <c r="B455" s="1">
        <v>16.178451899999999</v>
      </c>
      <c r="C455" t="str">
        <f>IF(ISNA(VLOOKUP(A455,'von Hand markiert'!A:A,1,FALSE)),"","x")</f>
        <v/>
      </c>
      <c r="D455" s="4">
        <f>B455/betwKennzahlen!$B$6</f>
        <v>2.6695000891018556E-5</v>
      </c>
      <c r="E455" s="4">
        <f>SUM(B455:$B$968)/$B$969</f>
        <v>2.8661455248562531E-4</v>
      </c>
    </row>
    <row r="456" spans="1:5" x14ac:dyDescent="0.2">
      <c r="A456" s="1" t="s">
        <v>725</v>
      </c>
      <c r="B456" s="1">
        <v>14.3683687</v>
      </c>
      <c r="C456" t="str">
        <f>IF(ISNA(VLOOKUP(A456,'von Hand markiert'!A:A,1,FALSE)),"","x")</f>
        <v/>
      </c>
      <c r="D456" s="4">
        <f>B456/betwKennzahlen!$B$6</f>
        <v>2.3708301487670967E-5</v>
      </c>
      <c r="E456" s="4">
        <f>SUM(B456:$B$968)/$B$969</f>
        <v>2.7554386994850939E-4</v>
      </c>
    </row>
    <row r="457" spans="1:5" x14ac:dyDescent="0.2">
      <c r="A457" s="1" t="s">
        <v>726</v>
      </c>
      <c r="B457" s="1">
        <v>14.3683687</v>
      </c>
      <c r="C457" t="str">
        <f>IF(ISNA(VLOOKUP(A457,'von Hand markiert'!A:A,1,FALSE)),"","x")</f>
        <v/>
      </c>
      <c r="D457" s="4">
        <f>B457/betwKennzahlen!$B$6</f>
        <v>2.3708301487670967E-5</v>
      </c>
      <c r="E457" s="4">
        <f>SUM(B457:$B$968)/$B$969</f>
        <v>2.6571180137747796E-4</v>
      </c>
    </row>
    <row r="458" spans="1:5" x14ac:dyDescent="0.2">
      <c r="A458" s="1" t="s">
        <v>727</v>
      </c>
      <c r="B458" s="1">
        <v>11.869287999999999</v>
      </c>
      <c r="C458" t="str">
        <f>IF(ISNA(VLOOKUP(A458,'von Hand markiert'!A:A,1,FALSE)),"","x")</f>
        <v/>
      </c>
      <c r="D458" s="4">
        <f>B458/betwKennzahlen!$B$6</f>
        <v>1.9584732562437317E-5</v>
      </c>
      <c r="E458" s="4">
        <f>SUM(B458:$B$968)/$B$969</f>
        <v>2.5587973280644658E-4</v>
      </c>
    </row>
    <row r="459" spans="1:5" x14ac:dyDescent="0.2">
      <c r="A459" s="1" t="s">
        <v>728</v>
      </c>
      <c r="B459" s="1">
        <v>11.8445614</v>
      </c>
      <c r="C459" t="str">
        <f>IF(ISNA(VLOOKUP(A459,'von Hand markiert'!A:A,1,FALSE)),"","x")</f>
        <v/>
      </c>
      <c r="D459" s="4">
        <f>B459/betwKennzahlen!$B$6</f>
        <v>1.9543932823802752E-5</v>
      </c>
      <c r="E459" s="4">
        <f>SUM(B459:$B$968)/$B$969</f>
        <v>2.4775774930630714E-4</v>
      </c>
    </row>
    <row r="460" spans="1:5" x14ac:dyDescent="0.2">
      <c r="A460" s="1" t="s">
        <v>729</v>
      </c>
      <c r="B460" s="1">
        <v>11.8445614</v>
      </c>
      <c r="C460" t="str">
        <f>IF(ISNA(VLOOKUP(A460,'von Hand markiert'!A:A,1,FALSE)),"","x")</f>
        <v/>
      </c>
      <c r="D460" s="4">
        <f>B460/betwKennzahlen!$B$6</f>
        <v>1.9543932823802752E-5</v>
      </c>
      <c r="E460" s="4">
        <f>SUM(B460:$B$968)/$B$969</f>
        <v>2.3965268586381689E-4</v>
      </c>
    </row>
    <row r="461" spans="1:5" x14ac:dyDescent="0.2">
      <c r="A461" s="1" t="s">
        <v>730</v>
      </c>
      <c r="B461" s="1">
        <v>10.4345611</v>
      </c>
      <c r="C461" t="str">
        <f>IF(ISNA(VLOOKUP(A461,'von Hand markiert'!A:A,1,FALSE)),"","x")</f>
        <v/>
      </c>
      <c r="D461" s="4">
        <f>B461/betwKennzahlen!$B$6</f>
        <v>1.7217383936585898E-5</v>
      </c>
      <c r="E461" s="4">
        <f>SUM(B461:$B$968)/$B$969</f>
        <v>2.3154762242132661E-4</v>
      </c>
    </row>
    <row r="462" spans="1:5" x14ac:dyDescent="0.2">
      <c r="A462" s="1" t="s">
        <v>731</v>
      </c>
      <c r="B462" s="1">
        <v>10.4345611</v>
      </c>
      <c r="C462" t="str">
        <f>IF(ISNA(VLOOKUP(A462,'von Hand markiert'!A:A,1,FALSE)),"","x")</f>
        <v/>
      </c>
      <c r="D462" s="4">
        <f>B462/betwKennzahlen!$B$6</f>
        <v>1.7217383936585898E-5</v>
      </c>
      <c r="E462" s="4">
        <f>SUM(B462:$B$968)/$B$969</f>
        <v>2.2440740195608916E-4</v>
      </c>
    </row>
    <row r="463" spans="1:5" x14ac:dyDescent="0.2">
      <c r="A463" s="1" t="s">
        <v>732</v>
      </c>
      <c r="B463" s="1">
        <v>10.4345611</v>
      </c>
      <c r="C463" t="str">
        <f>IF(ISNA(VLOOKUP(A463,'von Hand markiert'!A:A,1,FALSE)),"","x")</f>
        <v/>
      </c>
      <c r="D463" s="4">
        <f>B463/betwKennzahlen!$B$6</f>
        <v>1.7217383936585898E-5</v>
      </c>
      <c r="E463" s="4">
        <f>SUM(B463:$B$968)/$B$969</f>
        <v>2.1726718149085174E-4</v>
      </c>
    </row>
    <row r="464" spans="1:5" x14ac:dyDescent="0.2">
      <c r="A464" s="1" t="s">
        <v>306</v>
      </c>
      <c r="B464" s="1">
        <v>9.9935550699999993</v>
      </c>
      <c r="C464" t="str">
        <f>IF(ISNA(VLOOKUP(A464,'von Hand markiert'!A:A,1,FALSE)),"","x")</f>
        <v/>
      </c>
      <c r="D464" s="4">
        <f>B464/betwKennzahlen!$B$6</f>
        <v>1.6489708851444126E-5</v>
      </c>
      <c r="E464" s="4">
        <f>SUM(B464:$B$968)/$B$969</f>
        <v>2.1012696102561435E-4</v>
      </c>
    </row>
    <row r="465" spans="1:5" x14ac:dyDescent="0.2">
      <c r="A465" s="1" t="s">
        <v>733</v>
      </c>
      <c r="B465" s="1">
        <v>9.9283278399999997</v>
      </c>
      <c r="C465" t="str">
        <f>IF(ISNA(VLOOKUP(A465,'von Hand markiert'!A:A,1,FALSE)),"","x")</f>
        <v/>
      </c>
      <c r="D465" s="4">
        <f>B465/betwKennzahlen!$B$6</f>
        <v>1.6382081683299027E-5</v>
      </c>
      <c r="E465" s="4">
        <f>SUM(B465:$B$968)/$B$969</f>
        <v>2.0328851465997928E-4</v>
      </c>
    </row>
    <row r="466" spans="1:5" x14ac:dyDescent="0.2">
      <c r="A466" s="1" t="s">
        <v>734</v>
      </c>
      <c r="B466" s="1">
        <v>9.9283278399999997</v>
      </c>
      <c r="C466" t="str">
        <f>IF(ISNA(VLOOKUP(A466,'von Hand markiert'!A:A,1,FALSE)),"","x")</f>
        <v/>
      </c>
      <c r="D466" s="4">
        <f>B466/betwKennzahlen!$B$6</f>
        <v>1.6382081683299027E-5</v>
      </c>
      <c r="E466" s="4">
        <f>SUM(B466:$B$968)/$B$969</f>
        <v>1.9649470235207544E-4</v>
      </c>
    </row>
    <row r="467" spans="1:5" x14ac:dyDescent="0.2">
      <c r="A467" s="1" t="s">
        <v>310</v>
      </c>
      <c r="B467" s="1">
        <v>9.5369220899999991</v>
      </c>
      <c r="C467" t="str">
        <f>IF(ISNA(VLOOKUP(A467,'von Hand markiert'!A:A,1,FALSE)),"","x")</f>
        <v/>
      </c>
      <c r="D467" s="4">
        <f>B467/betwKennzahlen!$B$6</f>
        <v>1.5736248762474273E-5</v>
      </c>
      <c r="E467" s="4">
        <f>SUM(B467:$B$968)/$B$969</f>
        <v>1.8970089004417164E-4</v>
      </c>
    </row>
    <row r="468" spans="1:5" x14ac:dyDescent="0.2">
      <c r="A468" s="1" t="s">
        <v>311</v>
      </c>
      <c r="B468" s="1">
        <v>9.5369220899999991</v>
      </c>
      <c r="C468" t="str">
        <f>IF(ISNA(VLOOKUP(A468,'von Hand markiert'!A:A,1,FALSE)),"","x")</f>
        <v/>
      </c>
      <c r="D468" s="4">
        <f>B468/betwKennzahlen!$B$6</f>
        <v>1.5736248762474273E-5</v>
      </c>
      <c r="E468" s="4">
        <f>SUM(B468:$B$968)/$B$969</f>
        <v>1.8317491107583793E-4</v>
      </c>
    </row>
    <row r="469" spans="1:5" x14ac:dyDescent="0.2">
      <c r="A469" s="1" t="s">
        <v>735</v>
      </c>
      <c r="B469" s="1">
        <v>9.4513103300000001</v>
      </c>
      <c r="C469" t="str">
        <f>IF(ISNA(VLOOKUP(A469,'von Hand markiert'!A:A,1,FALSE)),"","x")</f>
        <v/>
      </c>
      <c r="D469" s="4">
        <f>B469/betwKennzahlen!$B$6</f>
        <v>1.5594986420217555E-5</v>
      </c>
      <c r="E469" s="4">
        <f>SUM(B469:$B$968)/$B$969</f>
        <v>1.7664893210750428E-4</v>
      </c>
    </row>
    <row r="470" spans="1:5" x14ac:dyDescent="0.2">
      <c r="A470" s="1" t="s">
        <v>301</v>
      </c>
      <c r="B470" s="1">
        <v>8.6774693799999998</v>
      </c>
      <c r="C470" t="str">
        <f>IF(ISNA(VLOOKUP(A470,'von Hand markiert'!A:A,1,FALSE)),"","x")</f>
        <v/>
      </c>
      <c r="D470" s="4">
        <f>B470/betwKennzahlen!$B$6</f>
        <v>1.4318122293943727E-5</v>
      </c>
      <c r="E470" s="4">
        <f>SUM(B470:$B$968)/$B$969</f>
        <v>1.7018153603834199E-4</v>
      </c>
    </row>
    <row r="471" spans="1:5" x14ac:dyDescent="0.2">
      <c r="A471" s="1" t="s">
        <v>321</v>
      </c>
      <c r="B471" s="1">
        <v>8.1377516199999995</v>
      </c>
      <c r="C471" t="str">
        <f>IF(ISNA(VLOOKUP(A471,'von Hand markiert'!A:A,1,FALSE)),"","x")</f>
        <v/>
      </c>
      <c r="D471" s="4">
        <f>B471/betwKennzahlen!$B$6</f>
        <v>1.3427569466444913E-5</v>
      </c>
      <c r="E471" s="4">
        <f>SUM(B471:$B$968)/$B$969</f>
        <v>1.6424366822964738E-4</v>
      </c>
    </row>
    <row r="472" spans="1:5" x14ac:dyDescent="0.2">
      <c r="A472" s="1" t="s">
        <v>736</v>
      </c>
      <c r="B472" s="1">
        <v>7.5656334100000002</v>
      </c>
      <c r="C472" t="str">
        <f>IF(ISNA(VLOOKUP(A472,'von Hand markiert'!A:A,1,FALSE)),"","x")</f>
        <v/>
      </c>
      <c r="D472" s="4">
        <f>B472/betwKennzahlen!$B$6</f>
        <v>1.2483554784439529E-5</v>
      </c>
      <c r="E472" s="4">
        <f>SUM(B472:$B$968)/$B$969</f>
        <v>1.5867512154126362E-4</v>
      </c>
    </row>
    <row r="473" spans="1:5" x14ac:dyDescent="0.2">
      <c r="A473" s="1" t="s">
        <v>737</v>
      </c>
      <c r="B473" s="1">
        <v>7.5534663799999997</v>
      </c>
      <c r="C473" t="str">
        <f>IF(ISNA(VLOOKUP(A473,'von Hand markiert'!A:A,1,FALSE)),"","x")</f>
        <v/>
      </c>
      <c r="D473" s="4">
        <f>B473/betwKennzahlen!$B$6</f>
        <v>1.2463478767358372E-5</v>
      </c>
      <c r="E473" s="4">
        <f>SUM(B473:$B$968)/$B$969</f>
        <v>1.5349806713630488E-4</v>
      </c>
    </row>
    <row r="474" spans="1:5" x14ac:dyDescent="0.2">
      <c r="A474" s="1" t="s">
        <v>315</v>
      </c>
      <c r="B474" s="1">
        <v>7.2175995400000001</v>
      </c>
      <c r="C474" t="str">
        <f>IF(ISNA(VLOOKUP(A474,'von Hand markiert'!A:A,1,FALSE)),"","x")</f>
        <v/>
      </c>
      <c r="D474" s="4">
        <f>B474/betwKennzahlen!$B$6</f>
        <v>1.1909286954168659E-5</v>
      </c>
      <c r="E474" s="4">
        <f>SUM(B474:$B$968)/$B$969</f>
        <v>1.4832933845542547E-4</v>
      </c>
    </row>
    <row r="475" spans="1:5" x14ac:dyDescent="0.2">
      <c r="A475" s="1" t="s">
        <v>738</v>
      </c>
      <c r="B475" s="1">
        <v>7.1549411300000001</v>
      </c>
      <c r="C475" t="str">
        <f>IF(ISNA(VLOOKUP(A475,'von Hand markiert'!A:A,1,FALSE)),"","x")</f>
        <v/>
      </c>
      <c r="D475" s="4">
        <f>B475/betwKennzahlen!$B$6</f>
        <v>1.1805898427187297E-5</v>
      </c>
      <c r="E475" s="4">
        <f>SUM(B475:$B$968)/$B$969</f>
        <v>1.4339043863477116E-4</v>
      </c>
    </row>
    <row r="476" spans="1:5" x14ac:dyDescent="0.2">
      <c r="A476" s="1" t="s">
        <v>739</v>
      </c>
      <c r="B476" s="1">
        <v>7.1549411300000001</v>
      </c>
      <c r="C476" t="str">
        <f>IF(ISNA(VLOOKUP(A476,'von Hand markiert'!A:A,1,FALSE)),"","x")</f>
        <v/>
      </c>
      <c r="D476" s="4">
        <f>B476/betwKennzahlen!$B$6</f>
        <v>1.1805898427187297E-5</v>
      </c>
      <c r="E476" s="4">
        <f>SUM(B476:$B$968)/$B$969</f>
        <v>1.3849441506517466E-4</v>
      </c>
    </row>
    <row r="477" spans="1:5" x14ac:dyDescent="0.2">
      <c r="A477" s="1" t="s">
        <v>740</v>
      </c>
      <c r="B477" s="1">
        <v>7.1549411300000001</v>
      </c>
      <c r="C477" t="str">
        <f>IF(ISNA(VLOOKUP(A477,'von Hand markiert'!A:A,1,FALSE)),"","x")</f>
        <v/>
      </c>
      <c r="D477" s="4">
        <f>B477/betwKennzahlen!$B$6</f>
        <v>1.1805898427187297E-5</v>
      </c>
      <c r="E477" s="4">
        <f>SUM(B477:$B$968)/$B$969</f>
        <v>1.3359839149557813E-4</v>
      </c>
    </row>
    <row r="478" spans="1:5" x14ac:dyDescent="0.2">
      <c r="A478" s="1" t="s">
        <v>741</v>
      </c>
      <c r="B478" s="1">
        <v>7.1549411300000001</v>
      </c>
      <c r="C478" t="str">
        <f>IF(ISNA(VLOOKUP(A478,'von Hand markiert'!A:A,1,FALSE)),"","x")</f>
        <v/>
      </c>
      <c r="D478" s="4">
        <f>B478/betwKennzahlen!$B$6</f>
        <v>1.1805898427187297E-5</v>
      </c>
      <c r="E478" s="4">
        <f>SUM(B478:$B$968)/$B$969</f>
        <v>1.2870236792598163E-4</v>
      </c>
    </row>
    <row r="479" spans="1:5" x14ac:dyDescent="0.2">
      <c r="A479" s="1" t="s">
        <v>742</v>
      </c>
      <c r="B479" s="1">
        <v>7.1549411300000001</v>
      </c>
      <c r="C479" t="str">
        <f>IF(ISNA(VLOOKUP(A479,'von Hand markiert'!A:A,1,FALSE)),"","x")</f>
        <v/>
      </c>
      <c r="D479" s="4">
        <f>B479/betwKennzahlen!$B$6</f>
        <v>1.1805898427187297E-5</v>
      </c>
      <c r="E479" s="4">
        <f>SUM(B479:$B$968)/$B$969</f>
        <v>1.2380634435638511E-4</v>
      </c>
    </row>
    <row r="480" spans="1:5" x14ac:dyDescent="0.2">
      <c r="A480" s="1" t="s">
        <v>743</v>
      </c>
      <c r="B480" s="1">
        <v>7.1549411300000001</v>
      </c>
      <c r="C480" t="str">
        <f>IF(ISNA(VLOOKUP(A480,'von Hand markiert'!A:A,1,FALSE)),"","x")</f>
        <v/>
      </c>
      <c r="D480" s="4">
        <f>B480/betwKennzahlen!$B$6</f>
        <v>1.1805898427187297E-5</v>
      </c>
      <c r="E480" s="4">
        <f>SUM(B480:$B$968)/$B$969</f>
        <v>1.1891032078678862E-4</v>
      </c>
    </row>
    <row r="481" spans="1:5" x14ac:dyDescent="0.2">
      <c r="A481" s="1" t="s">
        <v>744</v>
      </c>
      <c r="B481" s="1">
        <v>7.1549411300000001</v>
      </c>
      <c r="C481" t="str">
        <f>IF(ISNA(VLOOKUP(A481,'von Hand markiert'!A:A,1,FALSE)),"","x")</f>
        <v/>
      </c>
      <c r="D481" s="4">
        <f>B481/betwKennzahlen!$B$6</f>
        <v>1.1805898427187297E-5</v>
      </c>
      <c r="E481" s="4">
        <f>SUM(B481:$B$968)/$B$969</f>
        <v>1.1401429721719211E-4</v>
      </c>
    </row>
    <row r="482" spans="1:5" x14ac:dyDescent="0.2">
      <c r="A482" s="1" t="s">
        <v>298</v>
      </c>
      <c r="B482" s="1">
        <v>6.7050337000000004</v>
      </c>
      <c r="C482" t="str">
        <f>IF(ISNA(VLOOKUP(A482,'von Hand markiert'!A:A,1,FALSE)),"","x")</f>
        <v/>
      </c>
      <c r="D482" s="4">
        <f>B482/betwKennzahlen!$B$6</f>
        <v>1.1063535726543123E-5</v>
      </c>
      <c r="E482" s="4">
        <f>SUM(B482:$B$968)/$B$969</f>
        <v>1.091182736475956E-4</v>
      </c>
    </row>
    <row r="483" spans="1:5" x14ac:dyDescent="0.2">
      <c r="A483" s="1" t="s">
        <v>299</v>
      </c>
      <c r="B483" s="1">
        <v>6.7050337000000004</v>
      </c>
      <c r="C483" t="str">
        <f>IF(ISNA(VLOOKUP(A483,'von Hand markiert'!A:A,1,FALSE)),"","x")</f>
        <v/>
      </c>
      <c r="D483" s="4">
        <f>B483/betwKennzahlen!$B$6</f>
        <v>1.1063535726543123E-5</v>
      </c>
      <c r="E483" s="4">
        <f>SUM(B483:$B$968)/$B$969</f>
        <v>1.0453011527792095E-4</v>
      </c>
    </row>
    <row r="484" spans="1:5" x14ac:dyDescent="0.2">
      <c r="A484" s="1" t="s">
        <v>300</v>
      </c>
      <c r="B484" s="1">
        <v>6.7050337000000004</v>
      </c>
      <c r="C484" t="str">
        <f>IF(ISNA(VLOOKUP(A484,'von Hand markiert'!A:A,1,FALSE)),"","x")</f>
        <v/>
      </c>
      <c r="D484" s="4">
        <f>B484/betwKennzahlen!$B$6</f>
        <v>1.1063535726543123E-5</v>
      </c>
      <c r="E484" s="4">
        <f>SUM(B484:$B$968)/$B$969</f>
        <v>9.9941956908246296E-5</v>
      </c>
    </row>
    <row r="485" spans="1:5" x14ac:dyDescent="0.2">
      <c r="A485" s="1" t="s">
        <v>305</v>
      </c>
      <c r="B485" s="1">
        <v>6.4860650599999996</v>
      </c>
      <c r="C485" t="str">
        <f>IF(ISNA(VLOOKUP(A485,'von Hand markiert'!A:A,1,FALSE)),"","x")</f>
        <v/>
      </c>
      <c r="D485" s="4">
        <f>B485/betwKennzahlen!$B$6</f>
        <v>1.0702229955383081E-5</v>
      </c>
      <c r="E485" s="4">
        <f>SUM(B485:$B$968)/$B$969</f>
        <v>9.5353798538571645E-5</v>
      </c>
    </row>
    <row r="486" spans="1:5" x14ac:dyDescent="0.2">
      <c r="A486" s="1" t="s">
        <v>745</v>
      </c>
      <c r="B486" s="1">
        <v>6.4256568700000001</v>
      </c>
      <c r="C486" t="str">
        <f>IF(ISNA(VLOOKUP(A486,'von Hand markiert'!A:A,1,FALSE)),"","x")</f>
        <v/>
      </c>
      <c r="D486" s="4">
        <f>B486/betwKennzahlen!$B$6</f>
        <v>1.0602554368630878E-5</v>
      </c>
      <c r="E486" s="4">
        <f>SUM(B486:$B$968)/$B$969</f>
        <v>9.0915477267898047E-5</v>
      </c>
    </row>
    <row r="487" spans="1:5" x14ac:dyDescent="0.2">
      <c r="A487" s="1" t="s">
        <v>746</v>
      </c>
      <c r="B487" s="1">
        <v>6.2542607600000002</v>
      </c>
      <c r="C487" t="str">
        <f>IF(ISNA(VLOOKUP(A487,'von Hand markiert'!A:A,1,FALSE)),"","x")</f>
        <v/>
      </c>
      <c r="D487" s="4">
        <f>B487/betwKennzahlen!$B$6</f>
        <v>1.0319744904694028E-5</v>
      </c>
      <c r="E487" s="4">
        <f>SUM(B487:$B$968)/$B$969</f>
        <v>8.6518492455018157E-5</v>
      </c>
    </row>
    <row r="488" spans="1:5" x14ac:dyDescent="0.2">
      <c r="A488" s="1" t="s">
        <v>747</v>
      </c>
      <c r="B488" s="1">
        <v>6.2542607600000002</v>
      </c>
      <c r="C488" t="str">
        <f>IF(ISNA(VLOOKUP(A488,'von Hand markiert'!A:A,1,FALSE)),"","x")</f>
        <v/>
      </c>
      <c r="D488" s="4">
        <f>B488/betwKennzahlen!$B$6</f>
        <v>1.0319744904694028E-5</v>
      </c>
      <c r="E488" s="4">
        <f>SUM(B488:$B$968)/$B$969</f>
        <v>8.2238791541341662E-5</v>
      </c>
    </row>
    <row r="489" spans="1:5" x14ac:dyDescent="0.2">
      <c r="A489" s="1" t="s">
        <v>748</v>
      </c>
      <c r="B489" s="1">
        <v>5.9684744099999998</v>
      </c>
      <c r="C489" t="str">
        <f>IF(ISNA(VLOOKUP(A489,'von Hand markiert'!A:A,1,FALSE)),"","x")</f>
        <v/>
      </c>
      <c r="D489" s="4">
        <f>B489/betwKennzahlen!$B$6</f>
        <v>9.8481876188024805E-6</v>
      </c>
      <c r="E489" s="4">
        <f>SUM(B489:$B$968)/$B$969</f>
        <v>7.7959090627665166E-5</v>
      </c>
    </row>
    <row r="490" spans="1:5" x14ac:dyDescent="0.2">
      <c r="A490" s="1" t="s">
        <v>297</v>
      </c>
      <c r="B490" s="1">
        <v>5.8219455</v>
      </c>
      <c r="C490" t="str">
        <f>IF(ISNA(VLOOKUP(A490,'von Hand markiert'!A:A,1,FALSE)),"","x")</f>
        <v/>
      </c>
      <c r="D490" s="4">
        <f>B490/betwKennzahlen!$B$6</f>
        <v>9.6064098883256862E-6</v>
      </c>
      <c r="E490" s="4">
        <f>SUM(B490:$B$968)/$B$969</f>
        <v>7.3874949213367647E-5</v>
      </c>
    </row>
    <row r="491" spans="1:5" x14ac:dyDescent="0.2">
      <c r="A491" s="1" t="s">
        <v>749</v>
      </c>
      <c r="B491" s="1">
        <v>5.6611705199999998</v>
      </c>
      <c r="C491" t="str">
        <f>IF(ISNA(VLOOKUP(A491,'von Hand markiert'!A:A,1,FALSE)),"","x")</f>
        <v/>
      </c>
      <c r="D491" s="4">
        <f>B491/betwKennzahlen!$B$6</f>
        <v>9.3411256534136003E-6</v>
      </c>
      <c r="E491" s="4">
        <f>SUM(B491:$B$968)/$B$969</f>
        <v>6.989107543006142E-5</v>
      </c>
    </row>
    <row r="492" spans="1:5" x14ac:dyDescent="0.2">
      <c r="A492" s="1" t="s">
        <v>750</v>
      </c>
      <c r="B492" s="1">
        <v>5.6611705199999998</v>
      </c>
      <c r="C492" t="str">
        <f>IF(ISNA(VLOOKUP(A492,'von Hand markiert'!A:A,1,FALSE)),"","x")</f>
        <v/>
      </c>
      <c r="D492" s="4">
        <f>B492/betwKennzahlen!$B$6</f>
        <v>9.3411256534136003E-6</v>
      </c>
      <c r="E492" s="4">
        <f>SUM(B492:$B$968)/$B$969</f>
        <v>6.6017217659071622E-5</v>
      </c>
    </row>
    <row r="493" spans="1:5" x14ac:dyDescent="0.2">
      <c r="A493" s="1" t="s">
        <v>302</v>
      </c>
      <c r="B493" s="1">
        <v>5.3249472200000003</v>
      </c>
      <c r="C493" t="str">
        <f>IF(ISNA(VLOOKUP(A493,'von Hand markiert'!A:A,1,FALSE)),"","x")</f>
        <v/>
      </c>
      <c r="D493" s="4">
        <f>B493/betwKennzahlen!$B$6</f>
        <v>8.7863456689899241E-6</v>
      </c>
      <c r="E493" s="4">
        <f>SUM(B493:$B$968)/$B$969</f>
        <v>6.2143359888081824E-5</v>
      </c>
    </row>
    <row r="494" spans="1:5" x14ac:dyDescent="0.2">
      <c r="A494" s="1" t="s">
        <v>303</v>
      </c>
      <c r="B494" s="1">
        <v>5.3249472200000003</v>
      </c>
      <c r="C494" t="str">
        <f>IF(ISNA(VLOOKUP(A494,'von Hand markiert'!A:A,1,FALSE)),"","x")</f>
        <v/>
      </c>
      <c r="D494" s="4">
        <f>B494/betwKennzahlen!$B$6</f>
        <v>8.7863456689899241E-6</v>
      </c>
      <c r="E494" s="4">
        <f>SUM(B494:$B$968)/$B$969</f>
        <v>5.8499574897781348E-5</v>
      </c>
    </row>
    <row r="495" spans="1:5" x14ac:dyDescent="0.2">
      <c r="A495" s="1" t="s">
        <v>322</v>
      </c>
      <c r="B495" s="1">
        <v>4.9191624899999997</v>
      </c>
      <c r="C495" t="str">
        <f>IF(ISNA(VLOOKUP(A495,'von Hand markiert'!A:A,1,FALSE)),"","x")</f>
        <v/>
      </c>
      <c r="D495" s="4">
        <f>B495/betwKennzahlen!$B$6</f>
        <v>8.1167869376683102E-6</v>
      </c>
      <c r="E495" s="4">
        <f>SUM(B495:$B$968)/$B$969</f>
        <v>5.4855789907480878E-5</v>
      </c>
    </row>
    <row r="496" spans="1:5" x14ac:dyDescent="0.2">
      <c r="A496" s="1" t="s">
        <v>312</v>
      </c>
      <c r="B496" s="1">
        <v>4.4745641899999997</v>
      </c>
      <c r="C496" t="str">
        <f>IF(ISNA(VLOOKUP(A496,'von Hand markiert'!A:A,1,FALSE)),"","x")</f>
        <v/>
      </c>
      <c r="D496" s="4">
        <f>B496/betwKennzahlen!$B$6</f>
        <v>7.3831844837372681E-6</v>
      </c>
      <c r="E496" s="4">
        <f>SUM(B496:$B$968)/$B$969</f>
        <v>5.1489677586481946E-5</v>
      </c>
    </row>
    <row r="497" spans="1:5" x14ac:dyDescent="0.2">
      <c r="A497" s="1" t="s">
        <v>319</v>
      </c>
      <c r="B497" s="1">
        <v>4.2972372200000004</v>
      </c>
      <c r="C497" t="str">
        <f>IF(ISNA(VLOOKUP(A497,'von Hand markiert'!A:A,1,FALSE)),"","x")</f>
        <v/>
      </c>
      <c r="D497" s="4">
        <f>B497/betwKennzahlen!$B$6</f>
        <v>7.0905888972490702E-6</v>
      </c>
      <c r="E497" s="4">
        <f>SUM(B497:$B$968)/$B$969</f>
        <v>4.8427797503911301E-5</v>
      </c>
    </row>
    <row r="498" spans="1:5" x14ac:dyDescent="0.2">
      <c r="A498" s="1" t="s">
        <v>320</v>
      </c>
      <c r="B498" s="1">
        <v>4.2972372200000004</v>
      </c>
      <c r="C498" t="str">
        <f>IF(ISNA(VLOOKUP(A498,'von Hand markiert'!A:A,1,FALSE)),"","x")</f>
        <v/>
      </c>
      <c r="D498" s="4">
        <f>B498/betwKennzahlen!$B$6</f>
        <v>7.0905888972490702E-6</v>
      </c>
      <c r="E498" s="4">
        <f>SUM(B498:$B$968)/$B$969</f>
        <v>4.5487259722957185E-5</v>
      </c>
    </row>
    <row r="499" spans="1:5" x14ac:dyDescent="0.2">
      <c r="A499" s="1" t="s">
        <v>314</v>
      </c>
      <c r="B499" s="1">
        <v>4</v>
      </c>
      <c r="C499" t="str">
        <f>IF(ISNA(VLOOKUP(A499,'von Hand markiert'!A:A,1,FALSE)),"","x")</f>
        <v/>
      </c>
      <c r="D499" s="4">
        <f>B499/betwKennzahlen!$B$6</f>
        <v>6.6001372828554898E-6</v>
      </c>
      <c r="E499" s="4">
        <f>SUM(B499:$B$968)/$B$969</f>
        <v>4.2546721942003082E-5</v>
      </c>
    </row>
    <row r="500" spans="1:5" x14ac:dyDescent="0.2">
      <c r="A500" s="1" t="s">
        <v>304</v>
      </c>
      <c r="B500" s="1">
        <v>3.85328311</v>
      </c>
      <c r="C500" t="str">
        <f>IF(ISNA(VLOOKUP(A500,'von Hand markiert'!A:A,1,FALSE)),"","x")</f>
        <v/>
      </c>
      <c r="D500" s="4">
        <f>B500/betwKennzahlen!$B$6</f>
        <v>6.3580493789270879E-6</v>
      </c>
      <c r="E500" s="4">
        <f>SUM(B500:$B$968)/$B$969</f>
        <v>3.9809579326493398E-5</v>
      </c>
    </row>
    <row r="501" spans="1:5" x14ac:dyDescent="0.2">
      <c r="A501" s="1" t="s">
        <v>317</v>
      </c>
      <c r="B501" s="1">
        <v>3.52368506</v>
      </c>
      <c r="C501" t="str">
        <f>IF(ISNA(VLOOKUP(A501,'von Hand markiert'!A:A,1,FALSE)),"","x")</f>
        <v/>
      </c>
      <c r="D501" s="4">
        <f>B501/betwKennzahlen!$B$6</f>
        <v>5.8142012843867207E-6</v>
      </c>
      <c r="E501" s="4">
        <f>SUM(B501:$B$968)/$B$969</f>
        <v>3.717283297399222E-5</v>
      </c>
    </row>
    <row r="502" spans="1:5" x14ac:dyDescent="0.2">
      <c r="A502" s="1" t="s">
        <v>318</v>
      </c>
      <c r="B502" s="1">
        <v>3.46392078</v>
      </c>
      <c r="C502" t="str">
        <f>IF(ISNA(VLOOKUP(A502,'von Hand markiert'!A:A,1,FALSE)),"","x")</f>
        <v/>
      </c>
      <c r="D502" s="4">
        <f>B502/betwKennzahlen!$B$6</f>
        <v>5.7155881712339669E-6</v>
      </c>
      <c r="E502" s="4">
        <f>SUM(B502:$B$968)/$B$969</f>
        <v>3.4761625838652022E-5</v>
      </c>
    </row>
    <row r="503" spans="1:5" x14ac:dyDescent="0.2">
      <c r="A503" s="1" t="s">
        <v>751</v>
      </c>
      <c r="B503" s="1">
        <v>3.45545284</v>
      </c>
      <c r="C503" t="str">
        <f>IF(ISNA(VLOOKUP(A503,'von Hand markiert'!A:A,1,FALSE)),"","x")</f>
        <v/>
      </c>
      <c r="D503" s="4">
        <f>B503/betwKennzahlen!$B$6</f>
        <v>5.7016157796082217E-6</v>
      </c>
      <c r="E503" s="4">
        <f>SUM(B503:$B$968)/$B$969</f>
        <v>3.2391314542730135E-5</v>
      </c>
    </row>
    <row r="504" spans="1:5" x14ac:dyDescent="0.2">
      <c r="A504" s="1" t="s">
        <v>307</v>
      </c>
      <c r="B504" s="1">
        <v>3.3419729600000001</v>
      </c>
      <c r="C504" t="str">
        <f>IF(ISNA(VLOOKUP(A504,'von Hand markiert'!A:A,1,FALSE)),"","x")</f>
        <v/>
      </c>
      <c r="D504" s="4">
        <f>B504/betwKennzahlen!$B$6</f>
        <v>5.5143700828977293E-6</v>
      </c>
      <c r="E504" s="4">
        <f>SUM(B504:$B$968)/$B$969</f>
        <v>3.0026797736668136E-5</v>
      </c>
    </row>
    <row r="505" spans="1:5" x14ac:dyDescent="0.2">
      <c r="A505" s="1" t="s">
        <v>752</v>
      </c>
      <c r="B505" s="1">
        <v>2.3039030899999999</v>
      </c>
      <c r="C505" t="str">
        <f>IF(ISNA(VLOOKUP(A505,'von Hand markiert'!A:A,1,FALSE)),"","x")</f>
        <v/>
      </c>
      <c r="D505" s="4">
        <f>B505/betwKennzahlen!$B$6</f>
        <v>3.8015191700987414E-6</v>
      </c>
      <c r="E505" s="4">
        <f>SUM(B505:$B$968)/$B$969</f>
        <v>2.7739933584493871E-5</v>
      </c>
    </row>
    <row r="506" spans="1:5" x14ac:dyDescent="0.2">
      <c r="A506" s="1" t="s">
        <v>753</v>
      </c>
      <c r="B506" s="1">
        <v>2.1994236800000002</v>
      </c>
      <c r="C506" t="str">
        <f>IF(ISNA(VLOOKUP(A506,'von Hand markiert'!A:A,1,FALSE)),"","x")</f>
        <v/>
      </c>
      <c r="D506" s="4">
        <f>B506/betwKennzahlen!$B$6</f>
        <v>3.6291245577908058E-6</v>
      </c>
      <c r="E506" s="4">
        <f>SUM(B506:$B$968)/$B$969</f>
        <v>2.6163405752083008E-5</v>
      </c>
    </row>
    <row r="507" spans="1:5" x14ac:dyDescent="0.2">
      <c r="A507" s="1" t="s">
        <v>754</v>
      </c>
      <c r="B507" s="1">
        <v>2.0689617199999999</v>
      </c>
      <c r="C507" t="str">
        <f>IF(ISNA(VLOOKUP(A507,'von Hand markiert'!A:A,1,FALSE)),"","x")</f>
        <v/>
      </c>
      <c r="D507" s="4">
        <f>B507/betwKennzahlen!$B$6</f>
        <v>3.413857846243205E-6</v>
      </c>
      <c r="E507" s="4">
        <f>SUM(B507:$B$968)/$B$969</f>
        <v>2.4658371681060726E-5</v>
      </c>
    </row>
    <row r="508" spans="1:5" x14ac:dyDescent="0.2">
      <c r="A508" s="1" t="s">
        <v>755</v>
      </c>
      <c r="B508" s="1">
        <v>2.0689617199999999</v>
      </c>
      <c r="C508" t="str">
        <f>IF(ISNA(VLOOKUP(A508,'von Hand markiert'!A:A,1,FALSE)),"","x")</f>
        <v/>
      </c>
      <c r="D508" s="4">
        <f>B508/betwKennzahlen!$B$6</f>
        <v>3.413857846243205E-6</v>
      </c>
      <c r="E508" s="4">
        <f>SUM(B508:$B$968)/$B$969</f>
        <v>2.3242610857643167E-5</v>
      </c>
    </row>
    <row r="509" spans="1:5" x14ac:dyDescent="0.2">
      <c r="A509" s="1" t="s">
        <v>756</v>
      </c>
      <c r="B509" s="1">
        <v>2.0689617199999999</v>
      </c>
      <c r="C509" t="str">
        <f>IF(ISNA(VLOOKUP(A509,'von Hand markiert'!A:A,1,FALSE)),"","x")</f>
        <v/>
      </c>
      <c r="D509" s="4">
        <f>B509/betwKennzahlen!$B$6</f>
        <v>3.413857846243205E-6</v>
      </c>
      <c r="E509" s="4">
        <f>SUM(B509:$B$968)/$B$969</f>
        <v>2.1826850034225609E-5</v>
      </c>
    </row>
    <row r="510" spans="1:5" x14ac:dyDescent="0.2">
      <c r="A510" s="1" t="s">
        <v>757</v>
      </c>
      <c r="B510" s="1">
        <v>2.0689617199999999</v>
      </c>
      <c r="C510" t="str">
        <f>IF(ISNA(VLOOKUP(A510,'von Hand markiert'!A:A,1,FALSE)),"","x")</f>
        <v/>
      </c>
      <c r="D510" s="4">
        <f>B510/betwKennzahlen!$B$6</f>
        <v>3.413857846243205E-6</v>
      </c>
      <c r="E510" s="4">
        <f>SUM(B510:$B$968)/$B$969</f>
        <v>2.0411089210808054E-5</v>
      </c>
    </row>
    <row r="511" spans="1:5" x14ac:dyDescent="0.2">
      <c r="A511" s="1" t="s">
        <v>758</v>
      </c>
      <c r="B511" s="1">
        <v>2.0689617199999999</v>
      </c>
      <c r="C511" t="str">
        <f>IF(ISNA(VLOOKUP(A511,'von Hand markiert'!A:A,1,FALSE)),"","x")</f>
        <v/>
      </c>
      <c r="D511" s="4">
        <f>B511/betwKennzahlen!$B$6</f>
        <v>3.413857846243205E-6</v>
      </c>
      <c r="E511" s="4">
        <f>SUM(B511:$B$968)/$B$969</f>
        <v>1.8995328387390492E-5</v>
      </c>
    </row>
    <row r="512" spans="1:5" x14ac:dyDescent="0.2">
      <c r="A512" s="1" t="s">
        <v>759</v>
      </c>
      <c r="B512" s="1">
        <v>2.0689617199999999</v>
      </c>
      <c r="C512" t="str">
        <f>IF(ISNA(VLOOKUP(A512,'von Hand markiert'!A:A,1,FALSE)),"","x")</f>
        <v/>
      </c>
      <c r="D512" s="4">
        <f>B512/betwKennzahlen!$B$6</f>
        <v>3.413857846243205E-6</v>
      </c>
      <c r="E512" s="4">
        <f>SUM(B512:$B$968)/$B$969</f>
        <v>1.7579567563972937E-5</v>
      </c>
    </row>
    <row r="513" spans="1:5" x14ac:dyDescent="0.2">
      <c r="A513" s="1" t="s">
        <v>333</v>
      </c>
      <c r="B513" s="1">
        <v>1.8757329700000001</v>
      </c>
      <c r="C513" t="str">
        <f>IF(ISNA(VLOOKUP(A513,'von Hand markiert'!A:A,1,FALSE)),"","x")</f>
        <v/>
      </c>
      <c r="D513" s="4">
        <f>B513/betwKennzahlen!$B$6</f>
        <v>3.0950237769945644E-6</v>
      </c>
      <c r="E513" s="4">
        <f>SUM(B513:$B$968)/$B$969</f>
        <v>1.6163806740555382E-5</v>
      </c>
    </row>
    <row r="514" spans="1:5" x14ac:dyDescent="0.2">
      <c r="A514" s="1" t="s">
        <v>334</v>
      </c>
      <c r="B514" s="1">
        <v>1.8757329700000001</v>
      </c>
      <c r="C514" t="str">
        <f>IF(ISNA(VLOOKUP(A514,'von Hand markiert'!A:A,1,FALSE)),"","x")</f>
        <v/>
      </c>
      <c r="D514" s="4">
        <f>B514/betwKennzahlen!$B$6</f>
        <v>3.0950237769945644E-6</v>
      </c>
      <c r="E514" s="4">
        <f>SUM(B514:$B$968)/$B$969</f>
        <v>1.4880269578679492E-5</v>
      </c>
    </row>
    <row r="515" spans="1:5" x14ac:dyDescent="0.2">
      <c r="A515" s="1" t="s">
        <v>335</v>
      </c>
      <c r="B515" s="1">
        <v>1.8757329700000001</v>
      </c>
      <c r="C515" t="str">
        <f>IF(ISNA(VLOOKUP(A515,'von Hand markiert'!A:A,1,FALSE)),"","x")</f>
        <v/>
      </c>
      <c r="D515" s="4">
        <f>B515/betwKennzahlen!$B$6</f>
        <v>3.0950237769945644E-6</v>
      </c>
      <c r="E515" s="4">
        <f>SUM(B515:$B$968)/$B$969</f>
        <v>1.3596732416803603E-5</v>
      </c>
    </row>
    <row r="516" spans="1:5" x14ac:dyDescent="0.2">
      <c r="A516" s="1" t="s">
        <v>337</v>
      </c>
      <c r="B516" s="1">
        <v>1.8757329700000001</v>
      </c>
      <c r="C516" t="str">
        <f>IF(ISNA(VLOOKUP(A516,'von Hand markiert'!A:A,1,FALSE)),"","x")</f>
        <v/>
      </c>
      <c r="D516" s="4">
        <f>B516/betwKennzahlen!$B$6</f>
        <v>3.0950237769945644E-6</v>
      </c>
      <c r="E516" s="4">
        <f>SUM(B516:$B$968)/$B$969</f>
        <v>1.2313195254927715E-5</v>
      </c>
    </row>
    <row r="517" spans="1:5" x14ac:dyDescent="0.2">
      <c r="A517" s="1" t="s">
        <v>338</v>
      </c>
      <c r="B517" s="1">
        <v>1.8757329700000001</v>
      </c>
      <c r="C517" t="str">
        <f>IF(ISNA(VLOOKUP(A517,'von Hand markiert'!A:A,1,FALSE)),"","x")</f>
        <v/>
      </c>
      <c r="D517" s="4">
        <f>B517/betwKennzahlen!$B$6</f>
        <v>3.0950237769945644E-6</v>
      </c>
      <c r="E517" s="4">
        <f>SUM(B517:$B$968)/$B$969</f>
        <v>1.1029658093051825E-5</v>
      </c>
    </row>
    <row r="518" spans="1:5" x14ac:dyDescent="0.2">
      <c r="A518" s="1" t="s">
        <v>339</v>
      </c>
      <c r="B518" s="1">
        <v>1.8757329700000001</v>
      </c>
      <c r="C518" t="str">
        <f>IF(ISNA(VLOOKUP(A518,'von Hand markiert'!A:A,1,FALSE)),"","x")</f>
        <v/>
      </c>
      <c r="D518" s="4">
        <f>B518/betwKennzahlen!$B$6</f>
        <v>3.0950237769945644E-6</v>
      </c>
      <c r="E518" s="4">
        <f>SUM(B518:$B$968)/$B$969</f>
        <v>9.7461209311759342E-6</v>
      </c>
    </row>
    <row r="519" spans="1:5" x14ac:dyDescent="0.2">
      <c r="A519" s="1" t="s">
        <v>340</v>
      </c>
      <c r="B519" s="1">
        <v>1.8757329700000001</v>
      </c>
      <c r="C519" t="str">
        <f>IF(ISNA(VLOOKUP(A519,'von Hand markiert'!A:A,1,FALSE)),"","x")</f>
        <v/>
      </c>
      <c r="D519" s="4">
        <f>B519/betwKennzahlen!$B$6</f>
        <v>3.0950237769945644E-6</v>
      </c>
      <c r="E519" s="4">
        <f>SUM(B519:$B$968)/$B$969</f>
        <v>8.4625837693000436E-6</v>
      </c>
    </row>
    <row r="520" spans="1:5" x14ac:dyDescent="0.2">
      <c r="A520" s="1" t="s">
        <v>760</v>
      </c>
      <c r="B520" s="1">
        <v>1.6383428900000001</v>
      </c>
      <c r="C520" t="str">
        <f>IF(ISNA(VLOOKUP(A520,'von Hand markiert'!A:A,1,FALSE)),"","x")</f>
        <v/>
      </c>
      <c r="D520" s="4">
        <f>B520/betwKennzahlen!$B$6</f>
        <v>2.7033219975975526E-6</v>
      </c>
      <c r="E520" s="4">
        <f>SUM(B520:$B$968)/$B$969</f>
        <v>7.1790466074241547E-6</v>
      </c>
    </row>
    <row r="521" spans="1:5" x14ac:dyDescent="0.2">
      <c r="A521" s="1" t="s">
        <v>330</v>
      </c>
      <c r="B521" s="1">
        <v>1.4406310099999999</v>
      </c>
      <c r="C521" t="str">
        <f>IF(ISNA(VLOOKUP(A521,'von Hand markiert'!A:A,1,FALSE)),"","x")</f>
        <v/>
      </c>
      <c r="D521" s="4">
        <f>B521/betwKennzahlen!$B$6</f>
        <v>2.37709060998469E-6</v>
      </c>
      <c r="E521" s="4">
        <f>SUM(B521:$B$968)/$B$969</f>
        <v>6.0579520716650798E-6</v>
      </c>
    </row>
    <row r="522" spans="1:5" x14ac:dyDescent="0.2">
      <c r="A522" s="1" t="s">
        <v>331</v>
      </c>
      <c r="B522" s="1">
        <v>1.4406310099999999</v>
      </c>
      <c r="C522" t="str">
        <f>IF(ISNA(VLOOKUP(A522,'von Hand markiert'!A:A,1,FALSE)),"","x")</f>
        <v/>
      </c>
      <c r="D522" s="4">
        <f>B522/betwKennzahlen!$B$6</f>
        <v>2.37709060998469E-6</v>
      </c>
      <c r="E522" s="4">
        <f>SUM(B522:$B$968)/$B$969</f>
        <v>5.0721489389911382E-6</v>
      </c>
    </row>
    <row r="523" spans="1:5" x14ac:dyDescent="0.2">
      <c r="A523" s="1" t="s">
        <v>332</v>
      </c>
      <c r="B523" s="1">
        <v>1.4406310099999999</v>
      </c>
      <c r="C523" t="str">
        <f>IF(ISNA(VLOOKUP(A523,'von Hand markiert'!A:A,1,FALSE)),"","x")</f>
        <v/>
      </c>
      <c r="D523" s="4">
        <f>B523/betwKennzahlen!$B$6</f>
        <v>2.37709060998469E-6</v>
      </c>
      <c r="E523" s="4">
        <f>SUM(B523:$B$968)/$B$969</f>
        <v>4.0863458063171966E-6</v>
      </c>
    </row>
    <row r="524" spans="1:5" x14ac:dyDescent="0.2">
      <c r="A524" s="1" t="s">
        <v>342</v>
      </c>
      <c r="B524" s="1">
        <v>1.3870164700000001</v>
      </c>
      <c r="C524" t="str">
        <f>IF(ISNA(VLOOKUP(A524,'von Hand markiert'!A:A,1,FALSE)),"","x")</f>
        <v/>
      </c>
      <c r="D524" s="4">
        <f>B524/betwKennzahlen!$B$6</f>
        <v>2.2886247788954035E-6</v>
      </c>
      <c r="E524" s="4">
        <f>SUM(B524:$B$968)/$B$969</f>
        <v>3.1005426736432554E-6</v>
      </c>
    </row>
    <row r="525" spans="1:5" x14ac:dyDescent="0.2">
      <c r="A525" s="1" t="s">
        <v>327</v>
      </c>
      <c r="B525" s="1">
        <v>0.99453879000000001</v>
      </c>
      <c r="C525" t="str">
        <f>IF(ISNA(VLOOKUP(A525,'von Hand markiert'!A:A,1,FALSE)),"","x")</f>
        <v/>
      </c>
      <c r="D525" s="4">
        <f>B525/betwKennzahlen!$B$6</f>
        <v>1.6410231367812466E-6</v>
      </c>
      <c r="E525" s="4">
        <f>SUM(B525:$B$968)/$B$969</f>
        <v>2.1514272015305511E-6</v>
      </c>
    </row>
    <row r="526" spans="1:5" x14ac:dyDescent="0.2">
      <c r="A526" s="1" t="s">
        <v>328</v>
      </c>
      <c r="B526" s="1">
        <v>0.99453879000000001</v>
      </c>
      <c r="C526" t="str">
        <f>IF(ISNA(VLOOKUP(A526,'von Hand markiert'!A:A,1,FALSE)),"","x")</f>
        <v/>
      </c>
      <c r="D526" s="4">
        <f>B526/betwKennzahlen!$B$6</f>
        <v>1.6410231367812466E-6</v>
      </c>
      <c r="E526" s="4">
        <f>SUM(B526:$B$968)/$B$969</f>
        <v>1.4708785753089399E-6</v>
      </c>
    </row>
    <row r="527" spans="1:5" x14ac:dyDescent="0.2">
      <c r="A527" s="1" t="s">
        <v>761</v>
      </c>
      <c r="B527" s="1">
        <v>0.5</v>
      </c>
      <c r="C527" t="str">
        <f>IF(ISNA(VLOOKUP(A527,'von Hand markiert'!A:A,1,FALSE)),"","x")</f>
        <v/>
      </c>
      <c r="D527" s="4">
        <f>B527/betwKennzahlen!$B$6</f>
        <v>8.2501716035693622E-7</v>
      </c>
      <c r="E527" s="4">
        <f>SUM(B527:$B$968)/$B$969</f>
        <v>7.903299490873295E-7</v>
      </c>
    </row>
    <row r="528" spans="1:5" x14ac:dyDescent="0.2">
      <c r="A528" s="1" t="s">
        <v>762</v>
      </c>
      <c r="B528" s="1">
        <v>8.1871349999999996E-2</v>
      </c>
      <c r="C528" t="str">
        <f>IF(ISNA(VLOOKUP(A528,'von Hand markiert'!A:A,1,FALSE)),"","x")</f>
        <v/>
      </c>
      <c r="D528" s="4">
        <f>B528/betwKennzahlen!$B$6</f>
        <v>1.3509053738317768E-7</v>
      </c>
      <c r="E528" s="4">
        <f>SUM(B528:$B$968)/$B$969</f>
        <v>4.4818712214861837E-7</v>
      </c>
    </row>
    <row r="529" spans="1:5" x14ac:dyDescent="0.2">
      <c r="A529" s="1" t="s">
        <v>763</v>
      </c>
      <c r="B529" s="1">
        <v>8.1871349999999996E-2</v>
      </c>
      <c r="C529" t="str">
        <f>IF(ISNA(VLOOKUP(A529,'von Hand markiert'!A:A,1,FALSE)),"","x")</f>
        <v/>
      </c>
      <c r="D529" s="4">
        <f>B529/betwKennzahlen!$B$6</f>
        <v>1.3509053738317768E-7</v>
      </c>
      <c r="E529" s="4">
        <f>SUM(B529:$B$968)/$B$969</f>
        <v>3.921637318800411E-7</v>
      </c>
    </row>
    <row r="530" spans="1:5" x14ac:dyDescent="0.2">
      <c r="A530" s="1" t="s">
        <v>764</v>
      </c>
      <c r="B530" s="1">
        <v>8.1871349999999996E-2</v>
      </c>
      <c r="C530" t="str">
        <f>IF(ISNA(VLOOKUP(A530,'von Hand markiert'!A:A,1,FALSE)),"","x")</f>
        <v/>
      </c>
      <c r="D530" s="4">
        <f>B530/betwKennzahlen!$B$6</f>
        <v>1.3509053738317768E-7</v>
      </c>
      <c r="E530" s="4">
        <f>SUM(B530:$B$968)/$B$969</f>
        <v>3.3614034161146383E-7</v>
      </c>
    </row>
    <row r="531" spans="1:5" x14ac:dyDescent="0.2">
      <c r="A531" s="1" t="s">
        <v>765</v>
      </c>
      <c r="B531" s="1">
        <v>8.1871349999999996E-2</v>
      </c>
      <c r="C531" t="str">
        <f>IF(ISNA(VLOOKUP(A531,'von Hand markiert'!A:A,1,FALSE)),"","x")</f>
        <v/>
      </c>
      <c r="D531" s="4">
        <f>B531/betwKennzahlen!$B$6</f>
        <v>1.3509053738317768E-7</v>
      </c>
      <c r="E531" s="4">
        <f>SUM(B531:$B$968)/$B$969</f>
        <v>2.8011695134288651E-7</v>
      </c>
    </row>
    <row r="532" spans="1:5" x14ac:dyDescent="0.2">
      <c r="A532" s="1" t="s">
        <v>766</v>
      </c>
      <c r="B532" s="1">
        <v>8.1871349999999996E-2</v>
      </c>
      <c r="C532" t="str">
        <f>IF(ISNA(VLOOKUP(A532,'von Hand markiert'!A:A,1,FALSE)),"","x")</f>
        <v/>
      </c>
      <c r="D532" s="4">
        <f>B532/betwKennzahlen!$B$6</f>
        <v>1.3509053738317768E-7</v>
      </c>
      <c r="E532" s="4">
        <f>SUM(B532:$B$968)/$B$969</f>
        <v>2.2409356107430919E-7</v>
      </c>
    </row>
    <row r="533" spans="1:5" x14ac:dyDescent="0.2">
      <c r="A533" s="1" t="s">
        <v>767</v>
      </c>
      <c r="B533" s="1">
        <v>8.1871349999999996E-2</v>
      </c>
      <c r="C533" t="str">
        <f>IF(ISNA(VLOOKUP(A533,'von Hand markiert'!A:A,1,FALSE)),"","x")</f>
        <v/>
      </c>
      <c r="D533" s="4">
        <f>B533/betwKennzahlen!$B$6</f>
        <v>1.3509053738317768E-7</v>
      </c>
      <c r="E533" s="4">
        <f>SUM(B533:$B$968)/$B$969</f>
        <v>1.6807017080573189E-7</v>
      </c>
    </row>
    <row r="534" spans="1:5" x14ac:dyDescent="0.2">
      <c r="A534" s="1" t="s">
        <v>768</v>
      </c>
      <c r="B534" s="1">
        <v>8.1871349999999996E-2</v>
      </c>
      <c r="C534" t="str">
        <f>IF(ISNA(VLOOKUP(A534,'von Hand markiert'!A:A,1,FALSE)),"","x")</f>
        <v/>
      </c>
      <c r="D534" s="4">
        <f>B534/betwKennzahlen!$B$6</f>
        <v>1.3509053738317768E-7</v>
      </c>
      <c r="E534" s="4">
        <f>SUM(B534:$B$968)/$B$969</f>
        <v>1.1204678053715459E-7</v>
      </c>
    </row>
    <row r="535" spans="1:5" x14ac:dyDescent="0.2">
      <c r="A535" s="1" t="s">
        <v>769</v>
      </c>
      <c r="B535" s="1">
        <v>8.1871349999999996E-2</v>
      </c>
      <c r="C535" t="str">
        <f>IF(ISNA(VLOOKUP(A535,'von Hand markiert'!A:A,1,FALSE)),"","x")</f>
        <v/>
      </c>
      <c r="D535" s="4">
        <f>B535/betwKennzahlen!$B$6</f>
        <v>1.3509053738317768E-7</v>
      </c>
      <c r="E535" s="4">
        <f>SUM(B535:$B$968)/$B$969</f>
        <v>5.6023390268577296E-8</v>
      </c>
    </row>
    <row r="536" spans="1:5" x14ac:dyDescent="0.2">
      <c r="A536" s="1" t="s">
        <v>343</v>
      </c>
      <c r="B536" s="1">
        <v>0</v>
      </c>
      <c r="C536" t="str">
        <f>IF(ISNA(VLOOKUP(A536,'von Hand markiert'!A:A,1,FALSE)),"","x")</f>
        <v/>
      </c>
      <c r="D536" s="4">
        <f>B536/betwKennzahlen!$B$6</f>
        <v>0</v>
      </c>
      <c r="E536" s="4">
        <f>SUM(B536:$B$968)/$B$969</f>
        <v>0</v>
      </c>
    </row>
    <row r="537" spans="1:5" x14ac:dyDescent="0.2">
      <c r="A537" s="1" t="s">
        <v>344</v>
      </c>
      <c r="B537" s="1">
        <v>0</v>
      </c>
      <c r="C537" t="str">
        <f>IF(ISNA(VLOOKUP(A537,'von Hand markiert'!A:A,1,FALSE)),"","x")</f>
        <v/>
      </c>
      <c r="D537" s="4">
        <f>B537/betwKennzahlen!$B$6</f>
        <v>0</v>
      </c>
      <c r="E537" s="4">
        <f>SUM(B537:$B$968)/$B$969</f>
        <v>0</v>
      </c>
    </row>
    <row r="538" spans="1:5" x14ac:dyDescent="0.2">
      <c r="A538" s="1" t="s">
        <v>345</v>
      </c>
      <c r="B538" s="1">
        <v>0</v>
      </c>
      <c r="C538" t="str">
        <f>IF(ISNA(VLOOKUP(A538,'von Hand markiert'!A:A,1,FALSE)),"","x")</f>
        <v/>
      </c>
      <c r="D538" s="4">
        <f>B538/betwKennzahlen!$B$6</f>
        <v>0</v>
      </c>
      <c r="E538" s="4">
        <f>SUM(B538:$B$968)/$B$969</f>
        <v>0</v>
      </c>
    </row>
    <row r="539" spans="1:5" x14ac:dyDescent="0.2">
      <c r="A539" s="1" t="s">
        <v>346</v>
      </c>
      <c r="B539" s="1">
        <v>0</v>
      </c>
      <c r="C539" t="str">
        <f>IF(ISNA(VLOOKUP(A539,'von Hand markiert'!A:A,1,FALSE)),"","x")</f>
        <v/>
      </c>
      <c r="D539" s="4">
        <f>B539/betwKennzahlen!$B$6</f>
        <v>0</v>
      </c>
      <c r="E539" s="4">
        <f>SUM(B539:$B$968)/$B$969</f>
        <v>0</v>
      </c>
    </row>
    <row r="540" spans="1:5" x14ac:dyDescent="0.2">
      <c r="A540" s="1" t="s">
        <v>347</v>
      </c>
      <c r="B540" s="1">
        <v>0</v>
      </c>
      <c r="C540" t="str">
        <f>IF(ISNA(VLOOKUP(A540,'von Hand markiert'!A:A,1,FALSE)),"","x")</f>
        <v/>
      </c>
      <c r="D540" s="4">
        <f>B540/betwKennzahlen!$B$6</f>
        <v>0</v>
      </c>
      <c r="E540" s="4">
        <f>SUM(B540:$B$968)/$B$969</f>
        <v>0</v>
      </c>
    </row>
    <row r="541" spans="1:5" x14ac:dyDescent="0.2">
      <c r="A541" s="1" t="s">
        <v>349</v>
      </c>
      <c r="B541" s="1">
        <v>0</v>
      </c>
      <c r="C541" t="str">
        <f>IF(ISNA(VLOOKUP(A541,'von Hand markiert'!A:A,1,FALSE)),"","x")</f>
        <v/>
      </c>
      <c r="D541" s="4">
        <f>B541/betwKennzahlen!$B$6</f>
        <v>0</v>
      </c>
      <c r="E541" s="4">
        <f>SUM(B541:$B$968)/$B$969</f>
        <v>0</v>
      </c>
    </row>
    <row r="542" spans="1:5" x14ac:dyDescent="0.2">
      <c r="A542" s="1" t="s">
        <v>350</v>
      </c>
      <c r="B542" s="1">
        <v>0</v>
      </c>
      <c r="C542" t="str">
        <f>IF(ISNA(VLOOKUP(A542,'von Hand markiert'!A:A,1,FALSE)),"","x")</f>
        <v/>
      </c>
      <c r="D542" s="4">
        <f>B542/betwKennzahlen!$B$6</f>
        <v>0</v>
      </c>
      <c r="E542" s="4">
        <f>SUM(B542:$B$968)/$B$969</f>
        <v>0</v>
      </c>
    </row>
    <row r="543" spans="1:5" x14ac:dyDescent="0.2">
      <c r="A543" s="1" t="s">
        <v>351</v>
      </c>
      <c r="B543" s="1">
        <v>0</v>
      </c>
      <c r="C543" t="str">
        <f>IF(ISNA(VLOOKUP(A543,'von Hand markiert'!A:A,1,FALSE)),"","x")</f>
        <v/>
      </c>
      <c r="D543" s="4">
        <f>B543/betwKennzahlen!$B$6</f>
        <v>0</v>
      </c>
      <c r="E543" s="4">
        <f>SUM(B543:$B$968)/$B$969</f>
        <v>0</v>
      </c>
    </row>
    <row r="544" spans="1:5" x14ac:dyDescent="0.2">
      <c r="A544" s="1" t="s">
        <v>353</v>
      </c>
      <c r="B544" s="1">
        <v>0</v>
      </c>
      <c r="C544" t="str">
        <f>IF(ISNA(VLOOKUP(A544,'von Hand markiert'!A:A,1,FALSE)),"","x")</f>
        <v/>
      </c>
      <c r="D544" s="4">
        <f>B544/betwKennzahlen!$B$6</f>
        <v>0</v>
      </c>
      <c r="E544" s="4">
        <f>SUM(B544:$B$968)/$B$969</f>
        <v>0</v>
      </c>
    </row>
    <row r="545" spans="1:5" x14ac:dyDescent="0.2">
      <c r="A545" s="1" t="s">
        <v>354</v>
      </c>
      <c r="B545" s="1">
        <v>0</v>
      </c>
      <c r="C545" t="str">
        <f>IF(ISNA(VLOOKUP(A545,'von Hand markiert'!A:A,1,FALSE)),"","x")</f>
        <v/>
      </c>
      <c r="D545" s="4">
        <f>B545/betwKennzahlen!$B$6</f>
        <v>0</v>
      </c>
      <c r="E545" s="4">
        <f>SUM(B545:$B$968)/$B$969</f>
        <v>0</v>
      </c>
    </row>
    <row r="546" spans="1:5" x14ac:dyDescent="0.2">
      <c r="A546" s="1" t="s">
        <v>355</v>
      </c>
      <c r="B546" s="1">
        <v>0</v>
      </c>
      <c r="C546" t="str">
        <f>IF(ISNA(VLOOKUP(A546,'von Hand markiert'!A:A,1,FALSE)),"","x")</f>
        <v/>
      </c>
      <c r="D546" s="4">
        <f>B546/betwKennzahlen!$B$6</f>
        <v>0</v>
      </c>
      <c r="E546" s="4">
        <f>SUM(B546:$B$968)/$B$969</f>
        <v>0</v>
      </c>
    </row>
    <row r="547" spans="1:5" x14ac:dyDescent="0.2">
      <c r="A547" s="1" t="s">
        <v>361</v>
      </c>
      <c r="B547" s="1">
        <v>0</v>
      </c>
      <c r="C547" t="str">
        <f>IF(ISNA(VLOOKUP(A547,'von Hand markiert'!A:A,1,FALSE)),"","x")</f>
        <v/>
      </c>
      <c r="D547" s="4">
        <f>B547/betwKennzahlen!$B$6</f>
        <v>0</v>
      </c>
      <c r="E547" s="4">
        <f>SUM(B547:$B$968)/$B$969</f>
        <v>0</v>
      </c>
    </row>
    <row r="548" spans="1:5" x14ac:dyDescent="0.2">
      <c r="A548" s="1" t="s">
        <v>362</v>
      </c>
      <c r="B548" s="1">
        <v>0</v>
      </c>
      <c r="C548" t="str">
        <f>IF(ISNA(VLOOKUP(A548,'von Hand markiert'!A:A,1,FALSE)),"","x")</f>
        <v/>
      </c>
      <c r="D548" s="4">
        <f>B548/betwKennzahlen!$B$6</f>
        <v>0</v>
      </c>
      <c r="E548" s="4">
        <f>SUM(B548:$B$968)/$B$969</f>
        <v>0</v>
      </c>
    </row>
    <row r="549" spans="1:5" x14ac:dyDescent="0.2">
      <c r="A549" s="1" t="s">
        <v>363</v>
      </c>
      <c r="B549" s="1">
        <v>0</v>
      </c>
      <c r="C549" t="str">
        <f>IF(ISNA(VLOOKUP(A549,'von Hand markiert'!A:A,1,FALSE)),"","x")</f>
        <v/>
      </c>
      <c r="D549" s="4">
        <f>B549/betwKennzahlen!$B$6</f>
        <v>0</v>
      </c>
      <c r="E549" s="4">
        <f>SUM(B549:$B$968)/$B$969</f>
        <v>0</v>
      </c>
    </row>
    <row r="550" spans="1:5" x14ac:dyDescent="0.2">
      <c r="A550" s="1" t="s">
        <v>364</v>
      </c>
      <c r="B550" s="1">
        <v>0</v>
      </c>
      <c r="C550" t="str">
        <f>IF(ISNA(VLOOKUP(A550,'von Hand markiert'!A:A,1,FALSE)),"","x")</f>
        <v/>
      </c>
      <c r="D550" s="4">
        <f>B550/betwKennzahlen!$B$6</f>
        <v>0</v>
      </c>
      <c r="E550" s="4">
        <f>SUM(B550:$B$968)/$B$969</f>
        <v>0</v>
      </c>
    </row>
    <row r="551" spans="1:5" x14ac:dyDescent="0.2">
      <c r="A551" s="1" t="s">
        <v>367</v>
      </c>
      <c r="B551" s="1">
        <v>0</v>
      </c>
      <c r="C551" t="str">
        <f>IF(ISNA(VLOOKUP(A551,'von Hand markiert'!A:A,1,FALSE)),"","x")</f>
        <v/>
      </c>
      <c r="D551" s="4">
        <f>B551/betwKennzahlen!$B$6</f>
        <v>0</v>
      </c>
      <c r="E551" s="4">
        <f>SUM(B551:$B$968)/$B$969</f>
        <v>0</v>
      </c>
    </row>
    <row r="552" spans="1:5" x14ac:dyDescent="0.2">
      <c r="A552" s="1" t="s">
        <v>368</v>
      </c>
      <c r="B552" s="1">
        <v>0</v>
      </c>
      <c r="C552" t="str">
        <f>IF(ISNA(VLOOKUP(A552,'von Hand markiert'!A:A,1,FALSE)),"","x")</f>
        <v/>
      </c>
      <c r="D552" s="4">
        <f>B552/betwKennzahlen!$B$6</f>
        <v>0</v>
      </c>
      <c r="E552" s="4">
        <f>SUM(B552:$B$968)/$B$969</f>
        <v>0</v>
      </c>
    </row>
    <row r="553" spans="1:5" x14ac:dyDescent="0.2">
      <c r="A553" s="1" t="s">
        <v>369</v>
      </c>
      <c r="B553" s="1">
        <v>0</v>
      </c>
      <c r="C553" t="str">
        <f>IF(ISNA(VLOOKUP(A553,'von Hand markiert'!A:A,1,FALSE)),"","x")</f>
        <v/>
      </c>
      <c r="D553" s="4">
        <f>B553/betwKennzahlen!$B$6</f>
        <v>0</v>
      </c>
      <c r="E553" s="4">
        <f>SUM(B553:$B$968)/$B$969</f>
        <v>0</v>
      </c>
    </row>
    <row r="554" spans="1:5" x14ac:dyDescent="0.2">
      <c r="A554" s="1" t="s">
        <v>370</v>
      </c>
      <c r="B554" s="1">
        <v>0</v>
      </c>
      <c r="C554" t="str">
        <f>IF(ISNA(VLOOKUP(A554,'von Hand markiert'!A:A,1,FALSE)),"","x")</f>
        <v/>
      </c>
      <c r="D554" s="4">
        <f>B554/betwKennzahlen!$B$6</f>
        <v>0</v>
      </c>
      <c r="E554" s="4">
        <f>SUM(B554:$B$968)/$B$969</f>
        <v>0</v>
      </c>
    </row>
    <row r="555" spans="1:5" x14ac:dyDescent="0.2">
      <c r="A555" s="1" t="s">
        <v>373</v>
      </c>
      <c r="B555" s="1">
        <v>0</v>
      </c>
      <c r="C555" t="str">
        <f>IF(ISNA(VLOOKUP(A555,'von Hand markiert'!A:A,1,FALSE)),"","x")</f>
        <v/>
      </c>
      <c r="D555" s="4">
        <f>B555/betwKennzahlen!$B$6</f>
        <v>0</v>
      </c>
      <c r="E555" s="4">
        <f>SUM(B555:$B$968)/$B$969</f>
        <v>0</v>
      </c>
    </row>
    <row r="556" spans="1:5" x14ac:dyDescent="0.2">
      <c r="A556" s="1" t="s">
        <v>374</v>
      </c>
      <c r="B556" s="1">
        <v>0</v>
      </c>
      <c r="C556" t="str">
        <f>IF(ISNA(VLOOKUP(A556,'von Hand markiert'!A:A,1,FALSE)),"","x")</f>
        <v/>
      </c>
      <c r="D556" s="4">
        <f>B556/betwKennzahlen!$B$6</f>
        <v>0</v>
      </c>
      <c r="E556" s="4">
        <f>SUM(B556:$B$968)/$B$969</f>
        <v>0</v>
      </c>
    </row>
    <row r="557" spans="1:5" x14ac:dyDescent="0.2">
      <c r="A557" s="1" t="s">
        <v>375</v>
      </c>
      <c r="B557" s="1">
        <v>0</v>
      </c>
      <c r="C557" t="str">
        <f>IF(ISNA(VLOOKUP(A557,'von Hand markiert'!A:A,1,FALSE)),"","x")</f>
        <v/>
      </c>
      <c r="D557" s="4">
        <f>B557/betwKennzahlen!$B$6</f>
        <v>0</v>
      </c>
      <c r="E557" s="4">
        <f>SUM(B557:$B$968)/$B$969</f>
        <v>0</v>
      </c>
    </row>
    <row r="558" spans="1:5" x14ac:dyDescent="0.2">
      <c r="A558" s="1" t="s">
        <v>376</v>
      </c>
      <c r="B558" s="1">
        <v>0</v>
      </c>
      <c r="C558" t="str">
        <f>IF(ISNA(VLOOKUP(A558,'von Hand markiert'!A:A,1,FALSE)),"","x")</f>
        <v/>
      </c>
      <c r="D558" s="4">
        <f>B558/betwKennzahlen!$B$6</f>
        <v>0</v>
      </c>
      <c r="E558" s="4">
        <f>SUM(B558:$B$968)/$B$969</f>
        <v>0</v>
      </c>
    </row>
    <row r="559" spans="1:5" x14ac:dyDescent="0.2">
      <c r="A559" s="1" t="s">
        <v>377</v>
      </c>
      <c r="B559" s="1">
        <v>0</v>
      </c>
      <c r="C559" t="str">
        <f>IF(ISNA(VLOOKUP(A559,'von Hand markiert'!A:A,1,FALSE)),"","x")</f>
        <v/>
      </c>
      <c r="D559" s="4">
        <f>B559/betwKennzahlen!$B$6</f>
        <v>0</v>
      </c>
      <c r="E559" s="4">
        <f>SUM(B559:$B$968)/$B$969</f>
        <v>0</v>
      </c>
    </row>
    <row r="560" spans="1:5" x14ac:dyDescent="0.2">
      <c r="A560" s="1" t="s">
        <v>378</v>
      </c>
      <c r="B560" s="1">
        <v>0</v>
      </c>
      <c r="C560" t="str">
        <f>IF(ISNA(VLOOKUP(A560,'von Hand markiert'!A:A,1,FALSE)),"","x")</f>
        <v/>
      </c>
      <c r="D560" s="4">
        <f>B560/betwKennzahlen!$B$6</f>
        <v>0</v>
      </c>
      <c r="E560" s="4">
        <f>SUM(B560:$B$968)/$B$969</f>
        <v>0</v>
      </c>
    </row>
    <row r="561" spans="1:5" x14ac:dyDescent="0.2">
      <c r="A561" s="1" t="s">
        <v>379</v>
      </c>
      <c r="B561" s="1">
        <v>0</v>
      </c>
      <c r="C561" t="str">
        <f>IF(ISNA(VLOOKUP(A561,'von Hand markiert'!A:A,1,FALSE)),"","x")</f>
        <v/>
      </c>
      <c r="D561" s="4">
        <f>B561/betwKennzahlen!$B$6</f>
        <v>0</v>
      </c>
      <c r="E561" s="4">
        <f>SUM(B561:$B$968)/$B$969</f>
        <v>0</v>
      </c>
    </row>
    <row r="562" spans="1:5" x14ac:dyDescent="0.2">
      <c r="A562" s="1" t="s">
        <v>380</v>
      </c>
      <c r="B562" s="1">
        <v>0</v>
      </c>
      <c r="C562" t="str">
        <f>IF(ISNA(VLOOKUP(A562,'von Hand markiert'!A:A,1,FALSE)),"","x")</f>
        <v/>
      </c>
      <c r="D562" s="4">
        <f>B562/betwKennzahlen!$B$6</f>
        <v>0</v>
      </c>
      <c r="E562" s="4">
        <f>SUM(B562:$B$968)/$B$969</f>
        <v>0</v>
      </c>
    </row>
    <row r="563" spans="1:5" x14ac:dyDescent="0.2">
      <c r="A563" s="1" t="s">
        <v>381</v>
      </c>
      <c r="B563" s="1">
        <v>0</v>
      </c>
      <c r="C563" t="str">
        <f>IF(ISNA(VLOOKUP(A563,'von Hand markiert'!A:A,1,FALSE)),"","x")</f>
        <v/>
      </c>
      <c r="D563" s="4">
        <f>B563/betwKennzahlen!$B$6</f>
        <v>0</v>
      </c>
      <c r="E563" s="4">
        <f>SUM(B563:$B$968)/$B$969</f>
        <v>0</v>
      </c>
    </row>
    <row r="564" spans="1:5" x14ac:dyDescent="0.2">
      <c r="A564" s="1" t="s">
        <v>382</v>
      </c>
      <c r="B564" s="1">
        <v>0</v>
      </c>
      <c r="C564" t="str">
        <f>IF(ISNA(VLOOKUP(A564,'von Hand markiert'!A:A,1,FALSE)),"","x")</f>
        <v/>
      </c>
      <c r="D564" s="4">
        <f>B564/betwKennzahlen!$B$6</f>
        <v>0</v>
      </c>
      <c r="E564" s="4">
        <f>SUM(B564:$B$968)/$B$969</f>
        <v>0</v>
      </c>
    </row>
    <row r="565" spans="1:5" x14ac:dyDescent="0.2">
      <c r="A565" s="1" t="s">
        <v>383</v>
      </c>
      <c r="B565" s="1">
        <v>0</v>
      </c>
      <c r="C565" t="str">
        <f>IF(ISNA(VLOOKUP(A565,'von Hand markiert'!A:A,1,FALSE)),"","x")</f>
        <v/>
      </c>
      <c r="D565" s="4">
        <f>B565/betwKennzahlen!$B$6</f>
        <v>0</v>
      </c>
      <c r="E565" s="4">
        <f>SUM(B565:$B$968)/$B$969</f>
        <v>0</v>
      </c>
    </row>
    <row r="566" spans="1:5" x14ac:dyDescent="0.2">
      <c r="A566" s="1" t="s">
        <v>384</v>
      </c>
      <c r="B566" s="1">
        <v>0</v>
      </c>
      <c r="C566" t="str">
        <f>IF(ISNA(VLOOKUP(A566,'von Hand markiert'!A:A,1,FALSE)),"","x")</f>
        <v/>
      </c>
      <c r="D566" s="4">
        <f>B566/betwKennzahlen!$B$6</f>
        <v>0</v>
      </c>
      <c r="E566" s="4">
        <f>SUM(B566:$B$968)/$B$969</f>
        <v>0</v>
      </c>
    </row>
    <row r="567" spans="1:5" x14ac:dyDescent="0.2">
      <c r="A567" s="1" t="s">
        <v>385</v>
      </c>
      <c r="B567" s="1">
        <v>0</v>
      </c>
      <c r="C567" t="str">
        <f>IF(ISNA(VLOOKUP(A567,'von Hand markiert'!A:A,1,FALSE)),"","x")</f>
        <v/>
      </c>
      <c r="D567" s="4">
        <f>B567/betwKennzahlen!$B$6</f>
        <v>0</v>
      </c>
      <c r="E567" s="4">
        <f>SUM(B567:$B$968)/$B$969</f>
        <v>0</v>
      </c>
    </row>
    <row r="568" spans="1:5" x14ac:dyDescent="0.2">
      <c r="A568" s="1" t="s">
        <v>386</v>
      </c>
      <c r="B568" s="1">
        <v>0</v>
      </c>
      <c r="C568" t="str">
        <f>IF(ISNA(VLOOKUP(A568,'von Hand markiert'!A:A,1,FALSE)),"","x")</f>
        <v/>
      </c>
      <c r="D568" s="4">
        <f>B568/betwKennzahlen!$B$6</f>
        <v>0</v>
      </c>
      <c r="E568" s="4">
        <f>SUM(B568:$B$968)/$B$969</f>
        <v>0</v>
      </c>
    </row>
    <row r="569" spans="1:5" x14ac:dyDescent="0.2">
      <c r="A569" s="1" t="s">
        <v>387</v>
      </c>
      <c r="B569" s="1">
        <v>0</v>
      </c>
      <c r="C569" t="str">
        <f>IF(ISNA(VLOOKUP(A569,'von Hand markiert'!A:A,1,FALSE)),"","x")</f>
        <v/>
      </c>
      <c r="D569" s="4">
        <f>B569/betwKennzahlen!$B$6</f>
        <v>0</v>
      </c>
      <c r="E569" s="4">
        <f>SUM(B569:$B$968)/$B$969</f>
        <v>0</v>
      </c>
    </row>
    <row r="570" spans="1:5" x14ac:dyDescent="0.2">
      <c r="A570" s="1" t="s">
        <v>388</v>
      </c>
      <c r="B570" s="1">
        <v>0</v>
      </c>
      <c r="C570" t="str">
        <f>IF(ISNA(VLOOKUP(A570,'von Hand markiert'!A:A,1,FALSE)),"","x")</f>
        <v/>
      </c>
      <c r="D570" s="4">
        <f>B570/betwKennzahlen!$B$6</f>
        <v>0</v>
      </c>
      <c r="E570" s="4">
        <f>SUM(B570:$B$968)/$B$969</f>
        <v>0</v>
      </c>
    </row>
    <row r="571" spans="1:5" x14ac:dyDescent="0.2">
      <c r="A571" s="1" t="s">
        <v>390</v>
      </c>
      <c r="B571" s="1">
        <v>0</v>
      </c>
      <c r="C571" t="str">
        <f>IF(ISNA(VLOOKUP(A571,'von Hand markiert'!A:A,1,FALSE)),"","x")</f>
        <v/>
      </c>
      <c r="D571" s="4">
        <f>B571/betwKennzahlen!$B$6</f>
        <v>0</v>
      </c>
      <c r="E571" s="4">
        <f>SUM(B571:$B$968)/$B$969</f>
        <v>0</v>
      </c>
    </row>
    <row r="572" spans="1:5" x14ac:dyDescent="0.2">
      <c r="A572" s="1" t="s">
        <v>391</v>
      </c>
      <c r="B572" s="1">
        <v>0</v>
      </c>
      <c r="C572" t="str">
        <f>IF(ISNA(VLOOKUP(A572,'von Hand markiert'!A:A,1,FALSE)),"","x")</f>
        <v/>
      </c>
      <c r="D572" s="4">
        <f>B572/betwKennzahlen!$B$6</f>
        <v>0</v>
      </c>
      <c r="E572" s="4">
        <f>SUM(B572:$B$968)/$B$969</f>
        <v>0</v>
      </c>
    </row>
    <row r="573" spans="1:5" x14ac:dyDescent="0.2">
      <c r="A573" s="1" t="s">
        <v>392</v>
      </c>
      <c r="B573" s="1">
        <v>0</v>
      </c>
      <c r="C573" t="str">
        <f>IF(ISNA(VLOOKUP(A573,'von Hand markiert'!A:A,1,FALSE)),"","x")</f>
        <v/>
      </c>
      <c r="D573" s="4">
        <f>B573/betwKennzahlen!$B$6</f>
        <v>0</v>
      </c>
      <c r="E573" s="4">
        <f>SUM(B573:$B$968)/$B$969</f>
        <v>0</v>
      </c>
    </row>
    <row r="574" spans="1:5" x14ac:dyDescent="0.2">
      <c r="A574" s="1" t="s">
        <v>393</v>
      </c>
      <c r="B574" s="1">
        <v>0</v>
      </c>
      <c r="C574" t="str">
        <f>IF(ISNA(VLOOKUP(A574,'von Hand markiert'!A:A,1,FALSE)),"","x")</f>
        <v/>
      </c>
      <c r="D574" s="4">
        <f>B574/betwKennzahlen!$B$6</f>
        <v>0</v>
      </c>
      <c r="E574" s="4">
        <f>SUM(B574:$B$968)/$B$969</f>
        <v>0</v>
      </c>
    </row>
    <row r="575" spans="1:5" x14ac:dyDescent="0.2">
      <c r="A575" s="1" t="s">
        <v>394</v>
      </c>
      <c r="B575" s="1">
        <v>0</v>
      </c>
      <c r="C575" t="str">
        <f>IF(ISNA(VLOOKUP(A575,'von Hand markiert'!A:A,1,FALSE)),"","x")</f>
        <v/>
      </c>
      <c r="D575" s="4">
        <f>B575/betwKennzahlen!$B$6</f>
        <v>0</v>
      </c>
      <c r="E575" s="4">
        <f>SUM(B575:$B$968)/$B$969</f>
        <v>0</v>
      </c>
    </row>
    <row r="576" spans="1:5" x14ac:dyDescent="0.2">
      <c r="A576" s="1" t="s">
        <v>395</v>
      </c>
      <c r="B576" s="1">
        <v>0</v>
      </c>
      <c r="C576" t="str">
        <f>IF(ISNA(VLOOKUP(A576,'von Hand markiert'!A:A,1,FALSE)),"","x")</f>
        <v/>
      </c>
      <c r="D576" s="4">
        <f>B576/betwKennzahlen!$B$6</f>
        <v>0</v>
      </c>
      <c r="E576" s="4">
        <f>SUM(B576:$B$968)/$B$969</f>
        <v>0</v>
      </c>
    </row>
    <row r="577" spans="1:5" x14ac:dyDescent="0.2">
      <c r="A577" s="1" t="s">
        <v>396</v>
      </c>
      <c r="B577" s="1">
        <v>0</v>
      </c>
      <c r="C577" t="str">
        <f>IF(ISNA(VLOOKUP(A577,'von Hand markiert'!A:A,1,FALSE)),"","x")</f>
        <v/>
      </c>
      <c r="D577" s="4">
        <f>B577/betwKennzahlen!$B$6</f>
        <v>0</v>
      </c>
      <c r="E577" s="4">
        <f>SUM(B577:$B$968)/$B$969</f>
        <v>0</v>
      </c>
    </row>
    <row r="578" spans="1:5" x14ac:dyDescent="0.2">
      <c r="A578" s="1" t="s">
        <v>399</v>
      </c>
      <c r="B578" s="1">
        <v>0</v>
      </c>
      <c r="C578" t="str">
        <f>IF(ISNA(VLOOKUP(A578,'von Hand markiert'!A:A,1,FALSE)),"","x")</f>
        <v/>
      </c>
      <c r="D578" s="4">
        <f>B578/betwKennzahlen!$B$6</f>
        <v>0</v>
      </c>
      <c r="E578" s="4">
        <f>SUM(B578:$B$968)/$B$969</f>
        <v>0</v>
      </c>
    </row>
    <row r="579" spans="1:5" x14ac:dyDescent="0.2">
      <c r="A579" s="1" t="s">
        <v>400</v>
      </c>
      <c r="B579" s="1">
        <v>0</v>
      </c>
      <c r="C579" t="str">
        <f>IF(ISNA(VLOOKUP(A579,'von Hand markiert'!A:A,1,FALSE)),"","x")</f>
        <v/>
      </c>
      <c r="D579" s="4">
        <f>B579/betwKennzahlen!$B$6</f>
        <v>0</v>
      </c>
      <c r="E579" s="4">
        <f>SUM(B579:$B$968)/$B$969</f>
        <v>0</v>
      </c>
    </row>
    <row r="580" spans="1:5" x14ac:dyDescent="0.2">
      <c r="A580" s="1" t="s">
        <v>401</v>
      </c>
      <c r="B580" s="1">
        <v>0</v>
      </c>
      <c r="C580" t="str">
        <f>IF(ISNA(VLOOKUP(A580,'von Hand markiert'!A:A,1,FALSE)),"","x")</f>
        <v/>
      </c>
      <c r="D580" s="4">
        <f>B580/betwKennzahlen!$B$6</f>
        <v>0</v>
      </c>
      <c r="E580" s="4">
        <f>SUM(B580:$B$968)/$B$969</f>
        <v>0</v>
      </c>
    </row>
    <row r="581" spans="1:5" x14ac:dyDescent="0.2">
      <c r="A581" s="1" t="s">
        <v>402</v>
      </c>
      <c r="B581" s="1">
        <v>0</v>
      </c>
      <c r="C581" t="str">
        <f>IF(ISNA(VLOOKUP(A581,'von Hand markiert'!A:A,1,FALSE)),"","x")</f>
        <v/>
      </c>
      <c r="D581" s="4">
        <f>B581/betwKennzahlen!$B$6</f>
        <v>0</v>
      </c>
      <c r="E581" s="4">
        <f>SUM(B581:$B$968)/$B$969</f>
        <v>0</v>
      </c>
    </row>
    <row r="582" spans="1:5" x14ac:dyDescent="0.2">
      <c r="A582" s="1" t="s">
        <v>404</v>
      </c>
      <c r="B582" s="1">
        <v>0</v>
      </c>
      <c r="C582" t="str">
        <f>IF(ISNA(VLOOKUP(A582,'von Hand markiert'!A:A,1,FALSE)),"","x")</f>
        <v/>
      </c>
      <c r="D582" s="4">
        <f>B582/betwKennzahlen!$B$6</f>
        <v>0</v>
      </c>
      <c r="E582" s="4">
        <f>SUM(B582:$B$968)/$B$969</f>
        <v>0</v>
      </c>
    </row>
    <row r="583" spans="1:5" x14ac:dyDescent="0.2">
      <c r="A583" s="1" t="s">
        <v>405</v>
      </c>
      <c r="B583" s="1">
        <v>0</v>
      </c>
      <c r="C583" t="str">
        <f>IF(ISNA(VLOOKUP(A583,'von Hand markiert'!A:A,1,FALSE)),"","x")</f>
        <v/>
      </c>
      <c r="D583" s="4">
        <f>B583/betwKennzahlen!$B$6</f>
        <v>0</v>
      </c>
      <c r="E583" s="4">
        <f>SUM(B583:$B$968)/$B$969</f>
        <v>0</v>
      </c>
    </row>
    <row r="584" spans="1:5" x14ac:dyDescent="0.2">
      <c r="A584" s="1" t="s">
        <v>406</v>
      </c>
      <c r="B584" s="1">
        <v>0</v>
      </c>
      <c r="C584" t="str">
        <f>IF(ISNA(VLOOKUP(A584,'von Hand markiert'!A:A,1,FALSE)),"","x")</f>
        <v/>
      </c>
      <c r="D584" s="4">
        <f>B584/betwKennzahlen!$B$6</f>
        <v>0</v>
      </c>
      <c r="E584" s="4">
        <f>SUM(B584:$B$968)/$B$969</f>
        <v>0</v>
      </c>
    </row>
    <row r="585" spans="1:5" x14ac:dyDescent="0.2">
      <c r="A585" s="1" t="s">
        <v>408</v>
      </c>
      <c r="B585" s="1">
        <v>0</v>
      </c>
      <c r="C585" t="str">
        <f>IF(ISNA(VLOOKUP(A585,'von Hand markiert'!A:A,1,FALSE)),"","x")</f>
        <v/>
      </c>
      <c r="D585" s="4">
        <f>B585/betwKennzahlen!$B$6</f>
        <v>0</v>
      </c>
      <c r="E585" s="4">
        <f>SUM(B585:$B$968)/$B$969</f>
        <v>0</v>
      </c>
    </row>
    <row r="586" spans="1:5" x14ac:dyDescent="0.2">
      <c r="A586" s="1" t="s">
        <v>409</v>
      </c>
      <c r="B586" s="1">
        <v>0</v>
      </c>
      <c r="C586" t="str">
        <f>IF(ISNA(VLOOKUP(A586,'von Hand markiert'!A:A,1,FALSE)),"","x")</f>
        <v/>
      </c>
      <c r="D586" s="4">
        <f>B586/betwKennzahlen!$B$6</f>
        <v>0</v>
      </c>
      <c r="E586" s="4">
        <f>SUM(B586:$B$968)/$B$969</f>
        <v>0</v>
      </c>
    </row>
    <row r="587" spans="1:5" x14ac:dyDescent="0.2">
      <c r="A587" s="1" t="s">
        <v>410</v>
      </c>
      <c r="B587" s="1">
        <v>0</v>
      </c>
      <c r="C587" t="str">
        <f>IF(ISNA(VLOOKUP(A587,'von Hand markiert'!A:A,1,FALSE)),"","x")</f>
        <v/>
      </c>
      <c r="D587" s="4">
        <f>B587/betwKennzahlen!$B$6</f>
        <v>0</v>
      </c>
      <c r="E587" s="4">
        <f>SUM(B587:$B$968)/$B$969</f>
        <v>0</v>
      </c>
    </row>
    <row r="588" spans="1:5" x14ac:dyDescent="0.2">
      <c r="A588" s="1" t="s">
        <v>411</v>
      </c>
      <c r="B588" s="1">
        <v>0</v>
      </c>
      <c r="C588" t="str">
        <f>IF(ISNA(VLOOKUP(A588,'von Hand markiert'!A:A,1,FALSE)),"","x")</f>
        <v/>
      </c>
      <c r="D588" s="4">
        <f>B588/betwKennzahlen!$B$6</f>
        <v>0</v>
      </c>
      <c r="E588" s="4">
        <f>SUM(B588:$B$968)/$B$969</f>
        <v>0</v>
      </c>
    </row>
    <row r="589" spans="1:5" x14ac:dyDescent="0.2">
      <c r="A589" s="1" t="s">
        <v>412</v>
      </c>
      <c r="B589" s="1">
        <v>0</v>
      </c>
      <c r="C589" t="str">
        <f>IF(ISNA(VLOOKUP(A589,'von Hand markiert'!A:A,1,FALSE)),"","x")</f>
        <v/>
      </c>
      <c r="D589" s="4">
        <f>B589/betwKennzahlen!$B$6</f>
        <v>0</v>
      </c>
      <c r="E589" s="4">
        <f>SUM(B589:$B$968)/$B$969</f>
        <v>0</v>
      </c>
    </row>
    <row r="590" spans="1:5" x14ac:dyDescent="0.2">
      <c r="A590" s="1" t="s">
        <v>413</v>
      </c>
      <c r="B590" s="1">
        <v>0</v>
      </c>
      <c r="C590" t="str">
        <f>IF(ISNA(VLOOKUP(A590,'von Hand markiert'!A:A,1,FALSE)),"","x")</f>
        <v/>
      </c>
      <c r="D590" s="4">
        <f>B590/betwKennzahlen!$B$6</f>
        <v>0</v>
      </c>
      <c r="E590" s="4">
        <f>SUM(B590:$B$968)/$B$969</f>
        <v>0</v>
      </c>
    </row>
    <row r="591" spans="1:5" x14ac:dyDescent="0.2">
      <c r="A591" s="1" t="s">
        <v>414</v>
      </c>
      <c r="B591" s="1">
        <v>0</v>
      </c>
      <c r="C591" t="str">
        <f>IF(ISNA(VLOOKUP(A591,'von Hand markiert'!A:A,1,FALSE)),"","x")</f>
        <v/>
      </c>
      <c r="D591" s="4">
        <f>B591/betwKennzahlen!$B$6</f>
        <v>0</v>
      </c>
      <c r="E591" s="4">
        <f>SUM(B591:$B$968)/$B$969</f>
        <v>0</v>
      </c>
    </row>
    <row r="592" spans="1:5" x14ac:dyDescent="0.2">
      <c r="A592" s="1" t="s">
        <v>415</v>
      </c>
      <c r="B592" s="1">
        <v>0</v>
      </c>
      <c r="C592" t="str">
        <f>IF(ISNA(VLOOKUP(A592,'von Hand markiert'!A:A,1,FALSE)),"","x")</f>
        <v/>
      </c>
      <c r="D592" s="4">
        <f>B592/betwKennzahlen!$B$6</f>
        <v>0</v>
      </c>
      <c r="E592" s="4">
        <f>SUM(B592:$B$968)/$B$969</f>
        <v>0</v>
      </c>
    </row>
    <row r="593" spans="1:5" x14ac:dyDescent="0.2">
      <c r="A593" s="1" t="s">
        <v>416</v>
      </c>
      <c r="B593" s="1">
        <v>0</v>
      </c>
      <c r="C593" t="str">
        <f>IF(ISNA(VLOOKUP(A593,'von Hand markiert'!A:A,1,FALSE)),"","x")</f>
        <v/>
      </c>
      <c r="D593" s="4">
        <f>B593/betwKennzahlen!$B$6</f>
        <v>0</v>
      </c>
      <c r="E593" s="4">
        <f>SUM(B593:$B$968)/$B$969</f>
        <v>0</v>
      </c>
    </row>
    <row r="594" spans="1:5" x14ac:dyDescent="0.2">
      <c r="A594" s="1" t="s">
        <v>417</v>
      </c>
      <c r="B594" s="1">
        <v>0</v>
      </c>
      <c r="C594" t="str">
        <f>IF(ISNA(VLOOKUP(A594,'von Hand markiert'!A:A,1,FALSE)),"","x")</f>
        <v/>
      </c>
      <c r="D594" s="4">
        <f>B594/betwKennzahlen!$B$6</f>
        <v>0</v>
      </c>
      <c r="E594" s="4">
        <f>SUM(B594:$B$968)/$B$969</f>
        <v>0</v>
      </c>
    </row>
    <row r="595" spans="1:5" x14ac:dyDescent="0.2">
      <c r="A595" s="1" t="s">
        <v>418</v>
      </c>
      <c r="B595" s="1">
        <v>0</v>
      </c>
      <c r="C595" t="str">
        <f>IF(ISNA(VLOOKUP(A595,'von Hand markiert'!A:A,1,FALSE)),"","x")</f>
        <v/>
      </c>
      <c r="D595" s="4">
        <f>B595/betwKennzahlen!$B$6</f>
        <v>0</v>
      </c>
      <c r="E595" s="4">
        <f>SUM(B595:$B$968)/$B$969</f>
        <v>0</v>
      </c>
    </row>
    <row r="596" spans="1:5" x14ac:dyDescent="0.2">
      <c r="A596" s="1" t="s">
        <v>419</v>
      </c>
      <c r="B596" s="1">
        <v>0</v>
      </c>
      <c r="C596" t="str">
        <f>IF(ISNA(VLOOKUP(A596,'von Hand markiert'!A:A,1,FALSE)),"","x")</f>
        <v/>
      </c>
      <c r="D596" s="4">
        <f>B596/betwKennzahlen!$B$6</f>
        <v>0</v>
      </c>
      <c r="E596" s="4">
        <f>SUM(B596:$B$968)/$B$969</f>
        <v>0</v>
      </c>
    </row>
    <row r="597" spans="1:5" x14ac:dyDescent="0.2">
      <c r="A597" s="1" t="s">
        <v>420</v>
      </c>
      <c r="B597" s="1">
        <v>0</v>
      </c>
      <c r="C597" t="str">
        <f>IF(ISNA(VLOOKUP(A597,'von Hand markiert'!A:A,1,FALSE)),"","x")</f>
        <v/>
      </c>
      <c r="D597" s="4">
        <f>B597/betwKennzahlen!$B$6</f>
        <v>0</v>
      </c>
      <c r="E597" s="4">
        <f>SUM(B597:$B$968)/$B$969</f>
        <v>0</v>
      </c>
    </row>
    <row r="598" spans="1:5" x14ac:dyDescent="0.2">
      <c r="A598" s="1" t="s">
        <v>421</v>
      </c>
      <c r="B598" s="1">
        <v>0</v>
      </c>
      <c r="C598" t="str">
        <f>IF(ISNA(VLOOKUP(A598,'von Hand markiert'!A:A,1,FALSE)),"","x")</f>
        <v/>
      </c>
      <c r="D598" s="4">
        <f>B598/betwKennzahlen!$B$6</f>
        <v>0</v>
      </c>
      <c r="E598" s="4">
        <f>SUM(B598:$B$968)/$B$969</f>
        <v>0</v>
      </c>
    </row>
    <row r="599" spans="1:5" x14ac:dyDescent="0.2">
      <c r="A599" s="1" t="s">
        <v>422</v>
      </c>
      <c r="B599" s="1">
        <v>0</v>
      </c>
      <c r="C599" t="str">
        <f>IF(ISNA(VLOOKUP(A599,'von Hand markiert'!A:A,1,FALSE)),"","x")</f>
        <v/>
      </c>
      <c r="D599" s="4">
        <f>B599/betwKennzahlen!$B$6</f>
        <v>0</v>
      </c>
      <c r="E599" s="4">
        <f>SUM(B599:$B$968)/$B$969</f>
        <v>0</v>
      </c>
    </row>
    <row r="600" spans="1:5" x14ac:dyDescent="0.2">
      <c r="A600" s="1" t="s">
        <v>423</v>
      </c>
      <c r="B600" s="1">
        <v>0</v>
      </c>
      <c r="C600" t="str">
        <f>IF(ISNA(VLOOKUP(A600,'von Hand markiert'!A:A,1,FALSE)),"","x")</f>
        <v/>
      </c>
      <c r="D600" s="4">
        <f>B600/betwKennzahlen!$B$6</f>
        <v>0</v>
      </c>
      <c r="E600" s="4">
        <f>SUM(B600:$B$968)/$B$969</f>
        <v>0</v>
      </c>
    </row>
    <row r="601" spans="1:5" x14ac:dyDescent="0.2">
      <c r="A601" s="1" t="s">
        <v>426</v>
      </c>
      <c r="B601" s="1">
        <v>0</v>
      </c>
      <c r="C601" t="str">
        <f>IF(ISNA(VLOOKUP(A601,'von Hand markiert'!A:A,1,FALSE)),"","x")</f>
        <v/>
      </c>
      <c r="D601" s="4">
        <f>B601/betwKennzahlen!$B$6</f>
        <v>0</v>
      </c>
      <c r="E601" s="4">
        <f>SUM(B601:$B$968)/$B$969</f>
        <v>0</v>
      </c>
    </row>
    <row r="602" spans="1:5" x14ac:dyDescent="0.2">
      <c r="A602" s="1" t="s">
        <v>427</v>
      </c>
      <c r="B602" s="1">
        <v>0</v>
      </c>
      <c r="C602" t="str">
        <f>IF(ISNA(VLOOKUP(A602,'von Hand markiert'!A:A,1,FALSE)),"","x")</f>
        <v/>
      </c>
      <c r="D602" s="4">
        <f>B602/betwKennzahlen!$B$6</f>
        <v>0</v>
      </c>
      <c r="E602" s="4">
        <f>SUM(B602:$B$968)/$B$969</f>
        <v>0</v>
      </c>
    </row>
    <row r="603" spans="1:5" x14ac:dyDescent="0.2">
      <c r="A603" s="1" t="s">
        <v>428</v>
      </c>
      <c r="B603" s="1">
        <v>0</v>
      </c>
      <c r="C603" t="str">
        <f>IF(ISNA(VLOOKUP(A603,'von Hand markiert'!A:A,1,FALSE)),"","x")</f>
        <v/>
      </c>
      <c r="D603" s="4">
        <f>B603/betwKennzahlen!$B$6</f>
        <v>0</v>
      </c>
      <c r="E603" s="4">
        <f>SUM(B603:$B$968)/$B$969</f>
        <v>0</v>
      </c>
    </row>
    <row r="604" spans="1:5" x14ac:dyDescent="0.2">
      <c r="A604" s="1" t="s">
        <v>429</v>
      </c>
      <c r="B604" s="1">
        <v>0</v>
      </c>
      <c r="C604" t="str">
        <f>IF(ISNA(VLOOKUP(A604,'von Hand markiert'!A:A,1,FALSE)),"","x")</f>
        <v/>
      </c>
      <c r="D604" s="4">
        <f>B604/betwKennzahlen!$B$6</f>
        <v>0</v>
      </c>
      <c r="E604" s="4">
        <f>SUM(B604:$B$968)/$B$969</f>
        <v>0</v>
      </c>
    </row>
    <row r="605" spans="1:5" x14ac:dyDescent="0.2">
      <c r="A605" s="1" t="s">
        <v>430</v>
      </c>
      <c r="B605" s="1">
        <v>0</v>
      </c>
      <c r="C605" t="str">
        <f>IF(ISNA(VLOOKUP(A605,'von Hand markiert'!A:A,1,FALSE)),"","x")</f>
        <v/>
      </c>
      <c r="D605" s="4">
        <f>B605/betwKennzahlen!$B$6</f>
        <v>0</v>
      </c>
      <c r="E605" s="4">
        <f>SUM(B605:$B$968)/$B$969</f>
        <v>0</v>
      </c>
    </row>
    <row r="606" spans="1:5" x14ac:dyDescent="0.2">
      <c r="A606" s="1" t="s">
        <v>431</v>
      </c>
      <c r="B606" s="1">
        <v>0</v>
      </c>
      <c r="C606" t="str">
        <f>IF(ISNA(VLOOKUP(A606,'von Hand markiert'!A:A,1,FALSE)),"","x")</f>
        <v/>
      </c>
      <c r="D606" s="4">
        <f>B606/betwKennzahlen!$B$6</f>
        <v>0</v>
      </c>
      <c r="E606" s="4">
        <f>SUM(B606:$B$968)/$B$969</f>
        <v>0</v>
      </c>
    </row>
    <row r="607" spans="1:5" x14ac:dyDescent="0.2">
      <c r="A607" s="1" t="s">
        <v>432</v>
      </c>
      <c r="B607" s="1">
        <v>0</v>
      </c>
      <c r="C607" t="str">
        <f>IF(ISNA(VLOOKUP(A607,'von Hand markiert'!A:A,1,FALSE)),"","x")</f>
        <v/>
      </c>
      <c r="D607" s="4">
        <f>B607/betwKennzahlen!$B$6</f>
        <v>0</v>
      </c>
      <c r="E607" s="4">
        <f>SUM(B607:$B$968)/$B$969</f>
        <v>0</v>
      </c>
    </row>
    <row r="608" spans="1:5" x14ac:dyDescent="0.2">
      <c r="A608" s="1" t="s">
        <v>433</v>
      </c>
      <c r="B608" s="1">
        <v>0</v>
      </c>
      <c r="C608" t="str">
        <f>IF(ISNA(VLOOKUP(A608,'von Hand markiert'!A:A,1,FALSE)),"","x")</f>
        <v/>
      </c>
      <c r="D608" s="4">
        <f>B608/betwKennzahlen!$B$6</f>
        <v>0</v>
      </c>
      <c r="E608" s="4">
        <f>SUM(B608:$B$968)/$B$969</f>
        <v>0</v>
      </c>
    </row>
    <row r="609" spans="1:5" x14ac:dyDescent="0.2">
      <c r="A609" s="1" t="s">
        <v>434</v>
      </c>
      <c r="B609" s="1">
        <v>0</v>
      </c>
      <c r="C609" t="str">
        <f>IF(ISNA(VLOOKUP(A609,'von Hand markiert'!A:A,1,FALSE)),"","x")</f>
        <v/>
      </c>
      <c r="D609" s="4">
        <f>B609/betwKennzahlen!$B$6</f>
        <v>0</v>
      </c>
      <c r="E609" s="4">
        <f>SUM(B609:$B$968)/$B$969</f>
        <v>0</v>
      </c>
    </row>
    <row r="610" spans="1:5" x14ac:dyDescent="0.2">
      <c r="A610" s="1" t="s">
        <v>435</v>
      </c>
      <c r="B610" s="1">
        <v>0</v>
      </c>
      <c r="C610" t="str">
        <f>IF(ISNA(VLOOKUP(A610,'von Hand markiert'!A:A,1,FALSE)),"","x")</f>
        <v/>
      </c>
      <c r="D610" s="4">
        <f>B610/betwKennzahlen!$B$6</f>
        <v>0</v>
      </c>
      <c r="E610" s="4">
        <f>SUM(B610:$B$968)/$B$969</f>
        <v>0</v>
      </c>
    </row>
    <row r="611" spans="1:5" x14ac:dyDescent="0.2">
      <c r="A611" s="1" t="s">
        <v>436</v>
      </c>
      <c r="B611" s="1">
        <v>0</v>
      </c>
      <c r="C611" t="str">
        <f>IF(ISNA(VLOOKUP(A611,'von Hand markiert'!A:A,1,FALSE)),"","x")</f>
        <v/>
      </c>
      <c r="D611" s="4">
        <f>B611/betwKennzahlen!$B$6</f>
        <v>0</v>
      </c>
      <c r="E611" s="4">
        <f>SUM(B611:$B$968)/$B$969</f>
        <v>0</v>
      </c>
    </row>
    <row r="612" spans="1:5" x14ac:dyDescent="0.2">
      <c r="A612" s="1" t="s">
        <v>437</v>
      </c>
      <c r="B612" s="1">
        <v>0</v>
      </c>
      <c r="C612" t="str">
        <f>IF(ISNA(VLOOKUP(A612,'von Hand markiert'!A:A,1,FALSE)),"","x")</f>
        <v/>
      </c>
      <c r="D612" s="4">
        <f>B612/betwKennzahlen!$B$6</f>
        <v>0</v>
      </c>
      <c r="E612" s="4">
        <f>SUM(B612:$B$968)/$B$969</f>
        <v>0</v>
      </c>
    </row>
    <row r="613" spans="1:5" x14ac:dyDescent="0.2">
      <c r="A613" s="1" t="s">
        <v>438</v>
      </c>
      <c r="B613" s="1">
        <v>0</v>
      </c>
      <c r="C613" t="str">
        <f>IF(ISNA(VLOOKUP(A613,'von Hand markiert'!A:A,1,FALSE)),"","x")</f>
        <v/>
      </c>
      <c r="D613" s="4">
        <f>B613/betwKennzahlen!$B$6</f>
        <v>0</v>
      </c>
      <c r="E613" s="4">
        <f>SUM(B613:$B$968)/$B$969</f>
        <v>0</v>
      </c>
    </row>
    <row r="614" spans="1:5" x14ac:dyDescent="0.2">
      <c r="A614" s="1" t="s">
        <v>439</v>
      </c>
      <c r="B614" s="1">
        <v>0</v>
      </c>
      <c r="C614" t="str">
        <f>IF(ISNA(VLOOKUP(A614,'von Hand markiert'!A:A,1,FALSE)),"","x")</f>
        <v/>
      </c>
      <c r="D614" s="4">
        <f>B614/betwKennzahlen!$B$6</f>
        <v>0</v>
      </c>
      <c r="E614" s="4">
        <f>SUM(B614:$B$968)/$B$969</f>
        <v>0</v>
      </c>
    </row>
    <row r="615" spans="1:5" x14ac:dyDescent="0.2">
      <c r="A615" s="1">
        <v>2021</v>
      </c>
      <c r="B615" s="1">
        <v>0</v>
      </c>
      <c r="C615" t="str">
        <f>IF(ISNA(VLOOKUP(A615,'von Hand markiert'!A:A,1,FALSE)),"","x")</f>
        <v/>
      </c>
      <c r="D615" s="4">
        <f>B615/betwKennzahlen!$B$6</f>
        <v>0</v>
      </c>
      <c r="E615" s="4">
        <f>SUM(B615:$B$968)/$B$969</f>
        <v>0</v>
      </c>
    </row>
    <row r="616" spans="1:5" x14ac:dyDescent="0.2">
      <c r="A616" s="1" t="s">
        <v>440</v>
      </c>
      <c r="B616" s="1">
        <v>0</v>
      </c>
      <c r="C616" t="str">
        <f>IF(ISNA(VLOOKUP(A616,'von Hand markiert'!A:A,1,FALSE)),"","x")</f>
        <v/>
      </c>
      <c r="D616" s="4">
        <f>B616/betwKennzahlen!$B$6</f>
        <v>0</v>
      </c>
      <c r="E616" s="4">
        <f>SUM(B616:$B$968)/$B$969</f>
        <v>0</v>
      </c>
    </row>
    <row r="617" spans="1:5" x14ac:dyDescent="0.2">
      <c r="A617" s="1" t="s">
        <v>441</v>
      </c>
      <c r="B617" s="1">
        <v>0</v>
      </c>
      <c r="C617" t="str">
        <f>IF(ISNA(VLOOKUP(A617,'von Hand markiert'!A:A,1,FALSE)),"","x")</f>
        <v/>
      </c>
      <c r="D617" s="4">
        <f>B617/betwKennzahlen!$B$6</f>
        <v>0</v>
      </c>
      <c r="E617" s="4">
        <f>SUM(B617:$B$968)/$B$969</f>
        <v>0</v>
      </c>
    </row>
    <row r="618" spans="1:5" x14ac:dyDescent="0.2">
      <c r="A618" s="1" t="s">
        <v>442</v>
      </c>
      <c r="B618" s="1">
        <v>0</v>
      </c>
      <c r="C618" t="str">
        <f>IF(ISNA(VLOOKUP(A618,'von Hand markiert'!A:A,1,FALSE)),"","x")</f>
        <v/>
      </c>
      <c r="D618" s="4">
        <f>B618/betwKennzahlen!$B$6</f>
        <v>0</v>
      </c>
      <c r="E618" s="4">
        <f>SUM(B618:$B$968)/$B$969</f>
        <v>0</v>
      </c>
    </row>
    <row r="619" spans="1:5" x14ac:dyDescent="0.2">
      <c r="A619" s="1" t="s">
        <v>443</v>
      </c>
      <c r="B619" s="1">
        <v>0</v>
      </c>
      <c r="C619" t="str">
        <f>IF(ISNA(VLOOKUP(A619,'von Hand markiert'!A:A,1,FALSE)),"","x")</f>
        <v/>
      </c>
      <c r="D619" s="4">
        <f>B619/betwKennzahlen!$B$6</f>
        <v>0</v>
      </c>
      <c r="E619" s="4">
        <f>SUM(B619:$B$968)/$B$969</f>
        <v>0</v>
      </c>
    </row>
    <row r="620" spans="1:5" x14ac:dyDescent="0.2">
      <c r="A620" s="1" t="s">
        <v>444</v>
      </c>
      <c r="B620" s="1">
        <v>0</v>
      </c>
      <c r="C620" t="str">
        <f>IF(ISNA(VLOOKUP(A620,'von Hand markiert'!A:A,1,FALSE)),"","x")</f>
        <v/>
      </c>
      <c r="D620" s="4">
        <f>B620/betwKennzahlen!$B$6</f>
        <v>0</v>
      </c>
      <c r="E620" s="4">
        <f>SUM(B620:$B$968)/$B$969</f>
        <v>0</v>
      </c>
    </row>
    <row r="621" spans="1:5" x14ac:dyDescent="0.2">
      <c r="A621" s="1" t="s">
        <v>445</v>
      </c>
      <c r="B621" s="1">
        <v>0</v>
      </c>
      <c r="C621" t="str">
        <f>IF(ISNA(VLOOKUP(A621,'von Hand markiert'!A:A,1,FALSE)),"","x")</f>
        <v/>
      </c>
      <c r="D621" s="4">
        <f>B621/betwKennzahlen!$B$6</f>
        <v>0</v>
      </c>
      <c r="E621" s="4">
        <f>SUM(B621:$B$968)/$B$969</f>
        <v>0</v>
      </c>
    </row>
    <row r="622" spans="1:5" x14ac:dyDescent="0.2">
      <c r="A622" s="1" t="s">
        <v>446</v>
      </c>
      <c r="B622" s="1">
        <v>0</v>
      </c>
      <c r="C622" t="str">
        <f>IF(ISNA(VLOOKUP(A622,'von Hand markiert'!A:A,1,FALSE)),"","x")</f>
        <v/>
      </c>
      <c r="D622" s="4">
        <f>B622/betwKennzahlen!$B$6</f>
        <v>0</v>
      </c>
      <c r="E622" s="4">
        <f>SUM(B622:$B$968)/$B$969</f>
        <v>0</v>
      </c>
    </row>
    <row r="623" spans="1:5" x14ac:dyDescent="0.2">
      <c r="A623" s="1" t="s">
        <v>447</v>
      </c>
      <c r="B623" s="1">
        <v>0</v>
      </c>
      <c r="C623" t="str">
        <f>IF(ISNA(VLOOKUP(A623,'von Hand markiert'!A:A,1,FALSE)),"","x")</f>
        <v/>
      </c>
      <c r="D623" s="4">
        <f>B623/betwKennzahlen!$B$6</f>
        <v>0</v>
      </c>
      <c r="E623" s="4">
        <f>SUM(B623:$B$968)/$B$969</f>
        <v>0</v>
      </c>
    </row>
    <row r="624" spans="1:5" x14ac:dyDescent="0.2">
      <c r="A624" s="1" t="s">
        <v>448</v>
      </c>
      <c r="B624" s="1">
        <v>0</v>
      </c>
      <c r="C624" t="str">
        <f>IF(ISNA(VLOOKUP(A624,'von Hand markiert'!A:A,1,FALSE)),"","x")</f>
        <v/>
      </c>
      <c r="D624" s="4">
        <f>B624/betwKennzahlen!$B$6</f>
        <v>0</v>
      </c>
      <c r="E624" s="4">
        <f>SUM(B624:$B$968)/$B$969</f>
        <v>0</v>
      </c>
    </row>
    <row r="625" spans="1:5" x14ac:dyDescent="0.2">
      <c r="A625" s="1" t="s">
        <v>451</v>
      </c>
      <c r="B625" s="1">
        <v>0</v>
      </c>
      <c r="C625" t="str">
        <f>IF(ISNA(VLOOKUP(A625,'von Hand markiert'!A:A,1,FALSE)),"","x")</f>
        <v/>
      </c>
      <c r="D625" s="4">
        <f>B625/betwKennzahlen!$B$6</f>
        <v>0</v>
      </c>
      <c r="E625" s="4">
        <f>SUM(B625:$B$968)/$B$969</f>
        <v>0</v>
      </c>
    </row>
    <row r="626" spans="1:5" x14ac:dyDescent="0.2">
      <c r="A626" s="1" t="s">
        <v>453</v>
      </c>
      <c r="B626" s="1">
        <v>0</v>
      </c>
      <c r="C626" t="str">
        <f>IF(ISNA(VLOOKUP(A626,'von Hand markiert'!A:A,1,FALSE)),"","x")</f>
        <v/>
      </c>
      <c r="D626" s="4">
        <f>B626/betwKennzahlen!$B$6</f>
        <v>0</v>
      </c>
      <c r="E626" s="4">
        <f>SUM(B626:$B$968)/$B$969</f>
        <v>0</v>
      </c>
    </row>
    <row r="627" spans="1:5" x14ac:dyDescent="0.2">
      <c r="A627" s="1" t="s">
        <v>454</v>
      </c>
      <c r="B627" s="1">
        <v>0</v>
      </c>
      <c r="C627" t="str">
        <f>IF(ISNA(VLOOKUP(A627,'von Hand markiert'!A:A,1,FALSE)),"","x")</f>
        <v/>
      </c>
      <c r="D627" s="4">
        <f>B627/betwKennzahlen!$B$6</f>
        <v>0</v>
      </c>
      <c r="E627" s="4">
        <f>SUM(B627:$B$968)/$B$969</f>
        <v>0</v>
      </c>
    </row>
    <row r="628" spans="1:5" x14ac:dyDescent="0.2">
      <c r="A628" s="1" t="s">
        <v>455</v>
      </c>
      <c r="B628" s="1">
        <v>0</v>
      </c>
      <c r="C628" t="str">
        <f>IF(ISNA(VLOOKUP(A628,'von Hand markiert'!A:A,1,FALSE)),"","x")</f>
        <v/>
      </c>
      <c r="D628" s="4">
        <f>B628/betwKennzahlen!$B$6</f>
        <v>0</v>
      </c>
      <c r="E628" s="4">
        <f>SUM(B628:$B$968)/$B$969</f>
        <v>0</v>
      </c>
    </row>
    <row r="629" spans="1:5" x14ac:dyDescent="0.2">
      <c r="A629" s="1" t="s">
        <v>456</v>
      </c>
      <c r="B629" s="1">
        <v>0</v>
      </c>
      <c r="C629" t="str">
        <f>IF(ISNA(VLOOKUP(A629,'von Hand markiert'!A:A,1,FALSE)),"","x")</f>
        <v/>
      </c>
      <c r="D629" s="4">
        <f>B629/betwKennzahlen!$B$6</f>
        <v>0</v>
      </c>
      <c r="E629" s="4">
        <f>SUM(B629:$B$968)/$B$969</f>
        <v>0</v>
      </c>
    </row>
    <row r="630" spans="1:5" x14ac:dyDescent="0.2">
      <c r="A630" s="1" t="s">
        <v>457</v>
      </c>
      <c r="B630" s="1">
        <v>0</v>
      </c>
      <c r="C630" t="str">
        <f>IF(ISNA(VLOOKUP(A630,'von Hand markiert'!A:A,1,FALSE)),"","x")</f>
        <v/>
      </c>
      <c r="D630" s="4">
        <f>B630/betwKennzahlen!$B$6</f>
        <v>0</v>
      </c>
      <c r="E630" s="4">
        <f>SUM(B630:$B$968)/$B$969</f>
        <v>0</v>
      </c>
    </row>
    <row r="631" spans="1:5" x14ac:dyDescent="0.2">
      <c r="A631" s="1" t="s">
        <v>459</v>
      </c>
      <c r="B631" s="1">
        <v>0</v>
      </c>
      <c r="C631" t="str">
        <f>IF(ISNA(VLOOKUP(A631,'von Hand markiert'!A:A,1,FALSE)),"","x")</f>
        <v/>
      </c>
      <c r="D631" s="4">
        <f>B631/betwKennzahlen!$B$6</f>
        <v>0</v>
      </c>
      <c r="E631" s="4">
        <f>SUM(B631:$B$968)/$B$969</f>
        <v>0</v>
      </c>
    </row>
    <row r="632" spans="1:5" x14ac:dyDescent="0.2">
      <c r="A632" s="1" t="s">
        <v>460</v>
      </c>
      <c r="B632" s="1">
        <v>0</v>
      </c>
      <c r="C632" t="str">
        <f>IF(ISNA(VLOOKUP(A632,'von Hand markiert'!A:A,1,FALSE)),"","x")</f>
        <v/>
      </c>
      <c r="D632" s="4">
        <f>B632/betwKennzahlen!$B$6</f>
        <v>0</v>
      </c>
      <c r="E632" s="4">
        <f>SUM(B632:$B$968)/$B$969</f>
        <v>0</v>
      </c>
    </row>
    <row r="633" spans="1:5" x14ac:dyDescent="0.2">
      <c r="A633" s="1" t="s">
        <v>462</v>
      </c>
      <c r="B633" s="1">
        <v>0</v>
      </c>
      <c r="C633" t="str">
        <f>IF(ISNA(VLOOKUP(A633,'von Hand markiert'!A:A,1,FALSE)),"","x")</f>
        <v/>
      </c>
      <c r="D633" s="4">
        <f>B633/betwKennzahlen!$B$6</f>
        <v>0</v>
      </c>
      <c r="E633" s="4">
        <f>SUM(B633:$B$968)/$B$969</f>
        <v>0</v>
      </c>
    </row>
    <row r="634" spans="1:5" x14ac:dyDescent="0.2">
      <c r="A634" s="1" t="s">
        <v>463</v>
      </c>
      <c r="B634" s="1">
        <v>0</v>
      </c>
      <c r="C634" t="str">
        <f>IF(ISNA(VLOOKUP(A634,'von Hand markiert'!A:A,1,FALSE)),"","x")</f>
        <v/>
      </c>
      <c r="D634" s="4">
        <f>B634/betwKennzahlen!$B$6</f>
        <v>0</v>
      </c>
      <c r="E634" s="4">
        <f>SUM(B634:$B$968)/$B$969</f>
        <v>0</v>
      </c>
    </row>
    <row r="635" spans="1:5" x14ac:dyDescent="0.2">
      <c r="A635" s="1" t="s">
        <v>464</v>
      </c>
      <c r="B635" s="1">
        <v>0</v>
      </c>
      <c r="C635" t="str">
        <f>IF(ISNA(VLOOKUP(A635,'von Hand markiert'!A:A,1,FALSE)),"","x")</f>
        <v/>
      </c>
      <c r="D635" s="4">
        <f>B635/betwKennzahlen!$B$6</f>
        <v>0</v>
      </c>
      <c r="E635" s="4">
        <f>SUM(B635:$B$968)/$B$969</f>
        <v>0</v>
      </c>
    </row>
    <row r="636" spans="1:5" x14ac:dyDescent="0.2">
      <c r="A636" s="1" t="s">
        <v>466</v>
      </c>
      <c r="B636" s="1">
        <v>0</v>
      </c>
      <c r="C636" t="str">
        <f>IF(ISNA(VLOOKUP(A636,'von Hand markiert'!A:A,1,FALSE)),"","x")</f>
        <v/>
      </c>
      <c r="D636" s="4">
        <f>B636/betwKennzahlen!$B$6</f>
        <v>0</v>
      </c>
      <c r="E636" s="4">
        <f>SUM(B636:$B$968)/$B$969</f>
        <v>0</v>
      </c>
    </row>
    <row r="637" spans="1:5" x14ac:dyDescent="0.2">
      <c r="A637" s="1" t="s">
        <v>467</v>
      </c>
      <c r="B637" s="1">
        <v>0</v>
      </c>
      <c r="C637" t="str">
        <f>IF(ISNA(VLOOKUP(A637,'von Hand markiert'!A:A,1,FALSE)),"","x")</f>
        <v/>
      </c>
      <c r="D637" s="4">
        <f>B637/betwKennzahlen!$B$6</f>
        <v>0</v>
      </c>
      <c r="E637" s="4">
        <f>SUM(B637:$B$968)/$B$969</f>
        <v>0</v>
      </c>
    </row>
    <row r="638" spans="1:5" x14ac:dyDescent="0.2">
      <c r="A638" s="1" t="s">
        <v>469</v>
      </c>
      <c r="B638" s="1">
        <v>0</v>
      </c>
      <c r="C638" t="str">
        <f>IF(ISNA(VLOOKUP(A638,'von Hand markiert'!A:A,1,FALSE)),"","x")</f>
        <v/>
      </c>
      <c r="D638" s="4">
        <f>B638/betwKennzahlen!$B$6</f>
        <v>0</v>
      </c>
      <c r="E638" s="4">
        <f>SUM(B638:$B$968)/$B$969</f>
        <v>0</v>
      </c>
    </row>
    <row r="639" spans="1:5" x14ac:dyDescent="0.2">
      <c r="A639" s="1" t="s">
        <v>472</v>
      </c>
      <c r="B639" s="1">
        <v>0</v>
      </c>
      <c r="C639" t="str">
        <f>IF(ISNA(VLOOKUP(A639,'von Hand markiert'!A:A,1,FALSE)),"","x")</f>
        <v/>
      </c>
      <c r="D639" s="4">
        <f>B639/betwKennzahlen!$B$6</f>
        <v>0</v>
      </c>
      <c r="E639" s="4">
        <f>SUM(B639:$B$968)/$B$969</f>
        <v>0</v>
      </c>
    </row>
    <row r="640" spans="1:5" x14ac:dyDescent="0.2">
      <c r="A640" s="1" t="s">
        <v>473</v>
      </c>
      <c r="B640" s="1">
        <v>0</v>
      </c>
      <c r="C640" t="str">
        <f>IF(ISNA(VLOOKUP(A640,'von Hand markiert'!A:A,1,FALSE)),"","x")</f>
        <v/>
      </c>
      <c r="D640" s="4">
        <f>B640/betwKennzahlen!$B$6</f>
        <v>0</v>
      </c>
      <c r="E640" s="4">
        <f>SUM(B640:$B$968)/$B$969</f>
        <v>0</v>
      </c>
    </row>
    <row r="641" spans="1:5" x14ac:dyDescent="0.2">
      <c r="A641" s="1" t="s">
        <v>474</v>
      </c>
      <c r="B641" s="1">
        <v>0</v>
      </c>
      <c r="C641" t="str">
        <f>IF(ISNA(VLOOKUP(A641,'von Hand markiert'!A:A,1,FALSE)),"","x")</f>
        <v/>
      </c>
      <c r="D641" s="4">
        <f>B641/betwKennzahlen!$B$6</f>
        <v>0</v>
      </c>
      <c r="E641" s="4">
        <f>SUM(B641:$B$968)/$B$969</f>
        <v>0</v>
      </c>
    </row>
    <row r="642" spans="1:5" x14ac:dyDescent="0.2">
      <c r="A642" s="1" t="s">
        <v>475</v>
      </c>
      <c r="B642" s="1">
        <v>0</v>
      </c>
      <c r="C642" t="str">
        <f>IF(ISNA(VLOOKUP(A642,'von Hand markiert'!A:A,1,FALSE)),"","x")</f>
        <v/>
      </c>
      <c r="D642" s="4">
        <f>B642/betwKennzahlen!$B$6</f>
        <v>0</v>
      </c>
      <c r="E642" s="4">
        <f>SUM(B642:$B$968)/$B$969</f>
        <v>0</v>
      </c>
    </row>
    <row r="643" spans="1:5" x14ac:dyDescent="0.2">
      <c r="A643" s="1" t="s">
        <v>476</v>
      </c>
      <c r="B643" s="1">
        <v>0</v>
      </c>
      <c r="C643" t="str">
        <f>IF(ISNA(VLOOKUP(A643,'von Hand markiert'!A:A,1,FALSE)),"","x")</f>
        <v/>
      </c>
      <c r="D643" s="4">
        <f>B643/betwKennzahlen!$B$6</f>
        <v>0</v>
      </c>
      <c r="E643" s="4">
        <f>SUM(B643:$B$968)/$B$969</f>
        <v>0</v>
      </c>
    </row>
    <row r="644" spans="1:5" x14ac:dyDescent="0.2">
      <c r="A644" s="1" t="s">
        <v>477</v>
      </c>
      <c r="B644" s="1">
        <v>0</v>
      </c>
      <c r="C644" t="str">
        <f>IF(ISNA(VLOOKUP(A644,'von Hand markiert'!A:A,1,FALSE)),"","x")</f>
        <v/>
      </c>
      <c r="D644" s="4">
        <f>B644/betwKennzahlen!$B$6</f>
        <v>0</v>
      </c>
      <c r="E644" s="4">
        <f>SUM(B644:$B$968)/$B$969</f>
        <v>0</v>
      </c>
    </row>
    <row r="645" spans="1:5" x14ac:dyDescent="0.2">
      <c r="A645" s="1" t="s">
        <v>479</v>
      </c>
      <c r="B645" s="1">
        <v>0</v>
      </c>
      <c r="C645" t="str">
        <f>IF(ISNA(VLOOKUP(A645,'von Hand markiert'!A:A,1,FALSE)),"","x")</f>
        <v/>
      </c>
      <c r="D645" s="4">
        <f>B645/betwKennzahlen!$B$6</f>
        <v>0</v>
      </c>
      <c r="E645" s="4">
        <f>SUM(B645:$B$968)/$B$969</f>
        <v>0</v>
      </c>
    </row>
    <row r="646" spans="1:5" x14ac:dyDescent="0.2">
      <c r="A646" s="1" t="s">
        <v>480</v>
      </c>
      <c r="B646" s="1">
        <v>0</v>
      </c>
      <c r="C646" t="str">
        <f>IF(ISNA(VLOOKUP(A646,'von Hand markiert'!A:A,1,FALSE)),"","x")</f>
        <v/>
      </c>
      <c r="D646" s="4">
        <f>B646/betwKennzahlen!$B$6</f>
        <v>0</v>
      </c>
      <c r="E646" s="4">
        <f>SUM(B646:$B$968)/$B$969</f>
        <v>0</v>
      </c>
    </row>
    <row r="647" spans="1:5" x14ac:dyDescent="0.2">
      <c r="A647" s="1" t="s">
        <v>481</v>
      </c>
      <c r="B647" s="1">
        <v>0</v>
      </c>
      <c r="C647" t="str">
        <f>IF(ISNA(VLOOKUP(A647,'von Hand markiert'!A:A,1,FALSE)),"","x")</f>
        <v/>
      </c>
      <c r="D647" s="4">
        <f>B647/betwKennzahlen!$B$6</f>
        <v>0</v>
      </c>
      <c r="E647" s="4">
        <f>SUM(B647:$B$968)/$B$969</f>
        <v>0</v>
      </c>
    </row>
    <row r="648" spans="1:5" x14ac:dyDescent="0.2">
      <c r="A648" s="1" t="s">
        <v>482</v>
      </c>
      <c r="B648" s="1">
        <v>0</v>
      </c>
      <c r="C648" t="str">
        <f>IF(ISNA(VLOOKUP(A648,'von Hand markiert'!A:A,1,FALSE)),"","x")</f>
        <v/>
      </c>
      <c r="D648" s="4">
        <f>B648/betwKennzahlen!$B$6</f>
        <v>0</v>
      </c>
      <c r="E648" s="4">
        <f>SUM(B648:$B$968)/$B$969</f>
        <v>0</v>
      </c>
    </row>
    <row r="649" spans="1:5" x14ac:dyDescent="0.2">
      <c r="A649" s="1" t="s">
        <v>483</v>
      </c>
      <c r="B649" s="1">
        <v>0</v>
      </c>
      <c r="C649" t="str">
        <f>IF(ISNA(VLOOKUP(A649,'von Hand markiert'!A:A,1,FALSE)),"","x")</f>
        <v/>
      </c>
      <c r="D649" s="4">
        <f>B649/betwKennzahlen!$B$6</f>
        <v>0</v>
      </c>
      <c r="E649" s="4">
        <f>SUM(B649:$B$968)/$B$969</f>
        <v>0</v>
      </c>
    </row>
    <row r="650" spans="1:5" x14ac:dyDescent="0.2">
      <c r="A650" s="1" t="s">
        <v>484</v>
      </c>
      <c r="B650" s="1">
        <v>0</v>
      </c>
      <c r="C650" t="str">
        <f>IF(ISNA(VLOOKUP(A650,'von Hand markiert'!A:A,1,FALSE)),"","x")</f>
        <v/>
      </c>
      <c r="D650" s="4">
        <f>B650/betwKennzahlen!$B$6</f>
        <v>0</v>
      </c>
      <c r="E650" s="4">
        <f>SUM(B650:$B$968)/$B$969</f>
        <v>0</v>
      </c>
    </row>
    <row r="651" spans="1:5" x14ac:dyDescent="0.2">
      <c r="A651" s="1" t="s">
        <v>485</v>
      </c>
      <c r="B651" s="1">
        <v>0</v>
      </c>
      <c r="C651" t="str">
        <f>IF(ISNA(VLOOKUP(A651,'von Hand markiert'!A:A,1,FALSE)),"","x")</f>
        <v/>
      </c>
      <c r="D651" s="4">
        <f>B651/betwKennzahlen!$B$6</f>
        <v>0</v>
      </c>
      <c r="E651" s="4">
        <f>SUM(B651:$B$968)/$B$969</f>
        <v>0</v>
      </c>
    </row>
    <row r="652" spans="1:5" x14ac:dyDescent="0.2">
      <c r="A652" s="1" t="s">
        <v>487</v>
      </c>
      <c r="B652" s="1">
        <v>0</v>
      </c>
      <c r="C652" t="str">
        <f>IF(ISNA(VLOOKUP(A652,'von Hand markiert'!A:A,1,FALSE)),"","x")</f>
        <v/>
      </c>
      <c r="D652" s="4">
        <f>B652/betwKennzahlen!$B$6</f>
        <v>0</v>
      </c>
      <c r="E652" s="4">
        <f>SUM(B652:$B$968)/$B$969</f>
        <v>0</v>
      </c>
    </row>
    <row r="653" spans="1:5" x14ac:dyDescent="0.2">
      <c r="A653" s="1" t="s">
        <v>488</v>
      </c>
      <c r="B653" s="1">
        <v>0</v>
      </c>
      <c r="C653" t="str">
        <f>IF(ISNA(VLOOKUP(A653,'von Hand markiert'!A:A,1,FALSE)),"","x")</f>
        <v/>
      </c>
      <c r="D653" s="4">
        <f>B653/betwKennzahlen!$B$6</f>
        <v>0</v>
      </c>
      <c r="E653" s="4">
        <f>SUM(B653:$B$968)/$B$969</f>
        <v>0</v>
      </c>
    </row>
    <row r="654" spans="1:5" x14ac:dyDescent="0.2">
      <c r="A654" s="1" t="s">
        <v>489</v>
      </c>
      <c r="B654" s="1">
        <v>0</v>
      </c>
      <c r="C654" t="str">
        <f>IF(ISNA(VLOOKUP(A654,'von Hand markiert'!A:A,1,FALSE)),"","x")</f>
        <v/>
      </c>
      <c r="D654" s="4">
        <f>B654/betwKennzahlen!$B$6</f>
        <v>0</v>
      </c>
      <c r="E654" s="4">
        <f>SUM(B654:$B$968)/$B$969</f>
        <v>0</v>
      </c>
    </row>
    <row r="655" spans="1:5" x14ac:dyDescent="0.2">
      <c r="A655" s="1" t="s">
        <v>490</v>
      </c>
      <c r="B655" s="1">
        <v>0</v>
      </c>
      <c r="C655" t="str">
        <f>IF(ISNA(VLOOKUP(A655,'von Hand markiert'!A:A,1,FALSE)),"","x")</f>
        <v/>
      </c>
      <c r="D655" s="4">
        <f>B655/betwKennzahlen!$B$6</f>
        <v>0</v>
      </c>
      <c r="E655" s="4">
        <f>SUM(B655:$B$968)/$B$969</f>
        <v>0</v>
      </c>
    </row>
    <row r="656" spans="1:5" x14ac:dyDescent="0.2">
      <c r="A656" s="1" t="s">
        <v>491</v>
      </c>
      <c r="B656" s="1">
        <v>0</v>
      </c>
      <c r="C656" t="str">
        <f>IF(ISNA(VLOOKUP(A656,'von Hand markiert'!A:A,1,FALSE)),"","x")</f>
        <v/>
      </c>
      <c r="D656" s="4">
        <f>B656/betwKennzahlen!$B$6</f>
        <v>0</v>
      </c>
      <c r="E656" s="4">
        <f>SUM(B656:$B$968)/$B$969</f>
        <v>0</v>
      </c>
    </row>
    <row r="657" spans="1:5" x14ac:dyDescent="0.2">
      <c r="A657" s="1" t="s">
        <v>492</v>
      </c>
      <c r="B657" s="1">
        <v>0</v>
      </c>
      <c r="C657" t="str">
        <f>IF(ISNA(VLOOKUP(A657,'von Hand markiert'!A:A,1,FALSE)),"","x")</f>
        <v/>
      </c>
      <c r="D657" s="4">
        <f>B657/betwKennzahlen!$B$6</f>
        <v>0</v>
      </c>
      <c r="E657" s="4">
        <f>SUM(B657:$B$968)/$B$969</f>
        <v>0</v>
      </c>
    </row>
    <row r="658" spans="1:5" x14ac:dyDescent="0.2">
      <c r="A658" s="1" t="s">
        <v>493</v>
      </c>
      <c r="B658" s="1">
        <v>0</v>
      </c>
      <c r="C658" t="str">
        <f>IF(ISNA(VLOOKUP(A658,'von Hand markiert'!A:A,1,FALSE)),"","x")</f>
        <v/>
      </c>
      <c r="D658" s="4">
        <f>B658/betwKennzahlen!$B$6</f>
        <v>0</v>
      </c>
      <c r="E658" s="4">
        <f>SUM(B658:$B$968)/$B$969</f>
        <v>0</v>
      </c>
    </row>
    <row r="659" spans="1:5" x14ac:dyDescent="0.2">
      <c r="A659" s="1" t="s">
        <v>495</v>
      </c>
      <c r="B659" s="1">
        <v>0</v>
      </c>
      <c r="C659" t="str">
        <f>IF(ISNA(VLOOKUP(A659,'von Hand markiert'!A:A,1,FALSE)),"","x")</f>
        <v/>
      </c>
      <c r="D659" s="4">
        <f>B659/betwKennzahlen!$B$6</f>
        <v>0</v>
      </c>
      <c r="E659" s="4">
        <f>SUM(B659:$B$968)/$B$969</f>
        <v>0</v>
      </c>
    </row>
    <row r="660" spans="1:5" x14ac:dyDescent="0.2">
      <c r="A660" s="1" t="s">
        <v>496</v>
      </c>
      <c r="B660" s="1">
        <v>0</v>
      </c>
      <c r="C660" t="str">
        <f>IF(ISNA(VLOOKUP(A660,'von Hand markiert'!A:A,1,FALSE)),"","x")</f>
        <v/>
      </c>
      <c r="D660" s="4">
        <f>B660/betwKennzahlen!$B$6</f>
        <v>0</v>
      </c>
      <c r="E660" s="4">
        <f>SUM(B660:$B$968)/$B$969</f>
        <v>0</v>
      </c>
    </row>
    <row r="661" spans="1:5" x14ac:dyDescent="0.2">
      <c r="A661" s="1" t="s">
        <v>497</v>
      </c>
      <c r="B661" s="1">
        <v>0</v>
      </c>
      <c r="C661" t="str">
        <f>IF(ISNA(VLOOKUP(A661,'von Hand markiert'!A:A,1,FALSE)),"","x")</f>
        <v/>
      </c>
      <c r="D661" s="4">
        <f>B661/betwKennzahlen!$B$6</f>
        <v>0</v>
      </c>
      <c r="E661" s="4">
        <f>SUM(B661:$B$968)/$B$969</f>
        <v>0</v>
      </c>
    </row>
    <row r="662" spans="1:5" x14ac:dyDescent="0.2">
      <c r="A662" s="1" t="s">
        <v>498</v>
      </c>
      <c r="B662" s="1">
        <v>0</v>
      </c>
      <c r="C662" t="str">
        <f>IF(ISNA(VLOOKUP(A662,'von Hand markiert'!A:A,1,FALSE)),"","x")</f>
        <v/>
      </c>
      <c r="D662" s="4">
        <f>B662/betwKennzahlen!$B$6</f>
        <v>0</v>
      </c>
      <c r="E662" s="4">
        <f>SUM(B662:$B$968)/$B$969</f>
        <v>0</v>
      </c>
    </row>
    <row r="663" spans="1:5" x14ac:dyDescent="0.2">
      <c r="A663" s="1" t="s">
        <v>499</v>
      </c>
      <c r="B663" s="1">
        <v>0</v>
      </c>
      <c r="C663" t="str">
        <f>IF(ISNA(VLOOKUP(A663,'von Hand markiert'!A:A,1,FALSE)),"","x")</f>
        <v/>
      </c>
      <c r="D663" s="4">
        <f>B663/betwKennzahlen!$B$6</f>
        <v>0</v>
      </c>
      <c r="E663" s="4">
        <f>SUM(B663:$B$968)/$B$969</f>
        <v>0</v>
      </c>
    </row>
    <row r="664" spans="1:5" x14ac:dyDescent="0.2">
      <c r="A664" s="1" t="s">
        <v>500</v>
      </c>
      <c r="B664" s="1">
        <v>0</v>
      </c>
      <c r="C664" t="str">
        <f>IF(ISNA(VLOOKUP(A664,'von Hand markiert'!A:A,1,FALSE)),"","x")</f>
        <v/>
      </c>
      <c r="D664" s="4">
        <f>B664/betwKennzahlen!$B$6</f>
        <v>0</v>
      </c>
      <c r="E664" s="4">
        <f>SUM(B664:$B$968)/$B$969</f>
        <v>0</v>
      </c>
    </row>
    <row r="665" spans="1:5" x14ac:dyDescent="0.2">
      <c r="A665" s="1" t="s">
        <v>502</v>
      </c>
      <c r="B665" s="1">
        <v>0</v>
      </c>
      <c r="C665" t="str">
        <f>IF(ISNA(VLOOKUP(A665,'von Hand markiert'!A:A,1,FALSE)),"","x")</f>
        <v/>
      </c>
      <c r="D665" s="4">
        <f>B665/betwKennzahlen!$B$6</f>
        <v>0</v>
      </c>
      <c r="E665" s="4">
        <f>SUM(B665:$B$968)/$B$969</f>
        <v>0</v>
      </c>
    </row>
    <row r="666" spans="1:5" x14ac:dyDescent="0.2">
      <c r="A666" s="1" t="s">
        <v>503</v>
      </c>
      <c r="B666" s="1">
        <v>0</v>
      </c>
      <c r="C666" t="str">
        <f>IF(ISNA(VLOOKUP(A666,'von Hand markiert'!A:A,1,FALSE)),"","x")</f>
        <v/>
      </c>
      <c r="D666" s="4">
        <f>B666/betwKennzahlen!$B$6</f>
        <v>0</v>
      </c>
      <c r="E666" s="4">
        <f>SUM(B666:$B$968)/$B$969</f>
        <v>0</v>
      </c>
    </row>
    <row r="667" spans="1:5" x14ac:dyDescent="0.2">
      <c r="A667" s="1" t="s">
        <v>504</v>
      </c>
      <c r="B667" s="1">
        <v>0</v>
      </c>
      <c r="C667" t="str">
        <f>IF(ISNA(VLOOKUP(A667,'von Hand markiert'!A:A,1,FALSE)),"","x")</f>
        <v/>
      </c>
      <c r="D667" s="4">
        <f>B667/betwKennzahlen!$B$6</f>
        <v>0</v>
      </c>
      <c r="E667" s="4">
        <f>SUM(B667:$B$968)/$B$969</f>
        <v>0</v>
      </c>
    </row>
    <row r="668" spans="1:5" x14ac:dyDescent="0.2">
      <c r="A668" s="1" t="s">
        <v>505</v>
      </c>
      <c r="B668" s="1">
        <v>0</v>
      </c>
      <c r="C668" t="str">
        <f>IF(ISNA(VLOOKUP(A668,'von Hand markiert'!A:A,1,FALSE)),"","x")</f>
        <v/>
      </c>
      <c r="D668" s="4">
        <f>B668/betwKennzahlen!$B$6</f>
        <v>0</v>
      </c>
      <c r="E668" s="4">
        <f>SUM(B668:$B$968)/$B$969</f>
        <v>0</v>
      </c>
    </row>
    <row r="669" spans="1:5" x14ac:dyDescent="0.2">
      <c r="A669" s="1" t="s">
        <v>507</v>
      </c>
      <c r="B669" s="1">
        <v>0</v>
      </c>
      <c r="C669" t="str">
        <f>IF(ISNA(VLOOKUP(A669,'von Hand markiert'!A:A,1,FALSE)),"","x")</f>
        <v/>
      </c>
      <c r="D669" s="4">
        <f>B669/betwKennzahlen!$B$6</f>
        <v>0</v>
      </c>
      <c r="E669" s="4">
        <f>SUM(B669:$B$968)/$B$969</f>
        <v>0</v>
      </c>
    </row>
    <row r="670" spans="1:5" x14ac:dyDescent="0.2">
      <c r="A670" s="1" t="s">
        <v>508</v>
      </c>
      <c r="B670" s="1">
        <v>0</v>
      </c>
      <c r="C670" t="str">
        <f>IF(ISNA(VLOOKUP(A670,'von Hand markiert'!A:A,1,FALSE)),"","x")</f>
        <v/>
      </c>
      <c r="D670" s="4">
        <f>B670/betwKennzahlen!$B$6</f>
        <v>0</v>
      </c>
      <c r="E670" s="4">
        <f>SUM(B670:$B$968)/$B$969</f>
        <v>0</v>
      </c>
    </row>
    <row r="671" spans="1:5" x14ac:dyDescent="0.2">
      <c r="A671" s="1" t="s">
        <v>510</v>
      </c>
      <c r="B671" s="1">
        <v>0</v>
      </c>
      <c r="C671" t="str">
        <f>IF(ISNA(VLOOKUP(A671,'von Hand markiert'!A:A,1,FALSE)),"","x")</f>
        <v/>
      </c>
      <c r="D671" s="4">
        <f>B671/betwKennzahlen!$B$6</f>
        <v>0</v>
      </c>
      <c r="E671" s="4">
        <f>SUM(B671:$B$968)/$B$969</f>
        <v>0</v>
      </c>
    </row>
    <row r="672" spans="1:5" x14ac:dyDescent="0.2">
      <c r="A672" s="1" t="s">
        <v>511</v>
      </c>
      <c r="B672" s="1">
        <v>0</v>
      </c>
      <c r="C672" t="str">
        <f>IF(ISNA(VLOOKUP(A672,'von Hand markiert'!A:A,1,FALSE)),"","x")</f>
        <v/>
      </c>
      <c r="D672" s="4">
        <f>B672/betwKennzahlen!$B$6</f>
        <v>0</v>
      </c>
      <c r="E672" s="4">
        <f>SUM(B672:$B$968)/$B$969</f>
        <v>0</v>
      </c>
    </row>
    <row r="673" spans="1:5" x14ac:dyDescent="0.2">
      <c r="A673" s="1" t="s">
        <v>512</v>
      </c>
      <c r="B673" s="1">
        <v>0</v>
      </c>
      <c r="C673" t="str">
        <f>IF(ISNA(VLOOKUP(A673,'von Hand markiert'!A:A,1,FALSE)),"","x")</f>
        <v/>
      </c>
      <c r="D673" s="4">
        <f>B673/betwKennzahlen!$B$6</f>
        <v>0</v>
      </c>
      <c r="E673" s="4">
        <f>SUM(B673:$B$968)/$B$969</f>
        <v>0</v>
      </c>
    </row>
    <row r="674" spans="1:5" x14ac:dyDescent="0.2">
      <c r="A674" s="1" t="s">
        <v>513</v>
      </c>
      <c r="B674" s="1">
        <v>0</v>
      </c>
      <c r="C674" t="str">
        <f>IF(ISNA(VLOOKUP(A674,'von Hand markiert'!A:A,1,FALSE)),"","x")</f>
        <v/>
      </c>
      <c r="D674" s="4">
        <f>B674/betwKennzahlen!$B$6</f>
        <v>0</v>
      </c>
      <c r="E674" s="4">
        <f>SUM(B674:$B$968)/$B$969</f>
        <v>0</v>
      </c>
    </row>
    <row r="675" spans="1:5" x14ac:dyDescent="0.2">
      <c r="A675" s="1" t="s">
        <v>515</v>
      </c>
      <c r="B675" s="1">
        <v>0</v>
      </c>
      <c r="C675" t="str">
        <f>IF(ISNA(VLOOKUP(A675,'von Hand markiert'!A:A,1,FALSE)),"","x")</f>
        <v/>
      </c>
      <c r="D675" s="4">
        <f>B675/betwKennzahlen!$B$6</f>
        <v>0</v>
      </c>
      <c r="E675" s="4">
        <f>SUM(B675:$B$968)/$B$969</f>
        <v>0</v>
      </c>
    </row>
    <row r="676" spans="1:5" x14ac:dyDescent="0.2">
      <c r="A676" s="1" t="s">
        <v>516</v>
      </c>
      <c r="B676" s="1">
        <v>0</v>
      </c>
      <c r="C676" t="str">
        <f>IF(ISNA(VLOOKUP(A676,'von Hand markiert'!A:A,1,FALSE)),"","x")</f>
        <v/>
      </c>
      <c r="D676" s="4">
        <f>B676/betwKennzahlen!$B$6</f>
        <v>0</v>
      </c>
      <c r="E676" s="4">
        <f>SUM(B676:$B$968)/$B$969</f>
        <v>0</v>
      </c>
    </row>
    <row r="677" spans="1:5" x14ac:dyDescent="0.2">
      <c r="A677" s="1" t="s">
        <v>517</v>
      </c>
      <c r="B677" s="1">
        <v>0</v>
      </c>
      <c r="C677" t="str">
        <f>IF(ISNA(VLOOKUP(A677,'von Hand markiert'!A:A,1,FALSE)),"","x")</f>
        <v/>
      </c>
      <c r="D677" s="4">
        <f>B677/betwKennzahlen!$B$6</f>
        <v>0</v>
      </c>
      <c r="E677" s="4">
        <f>SUM(B677:$B$968)/$B$969</f>
        <v>0</v>
      </c>
    </row>
    <row r="678" spans="1:5" x14ac:dyDescent="0.2">
      <c r="A678" s="1" t="s">
        <v>519</v>
      </c>
      <c r="B678" s="1">
        <v>0</v>
      </c>
      <c r="C678" t="str">
        <f>IF(ISNA(VLOOKUP(A678,'von Hand markiert'!A:A,1,FALSE)),"","x")</f>
        <v/>
      </c>
      <c r="D678" s="4">
        <f>B678/betwKennzahlen!$B$6</f>
        <v>0</v>
      </c>
      <c r="E678" s="4">
        <f>SUM(B678:$B$968)/$B$969</f>
        <v>0</v>
      </c>
    </row>
    <row r="679" spans="1:5" x14ac:dyDescent="0.2">
      <c r="A679" s="1" t="s">
        <v>520</v>
      </c>
      <c r="B679" s="1">
        <v>0</v>
      </c>
      <c r="C679" t="str">
        <f>IF(ISNA(VLOOKUP(A679,'von Hand markiert'!A:A,1,FALSE)),"","x")</f>
        <v/>
      </c>
      <c r="D679" s="4">
        <f>B679/betwKennzahlen!$B$6</f>
        <v>0</v>
      </c>
      <c r="E679" s="4">
        <f>SUM(B679:$B$968)/$B$969</f>
        <v>0</v>
      </c>
    </row>
    <row r="680" spans="1:5" x14ac:dyDescent="0.2">
      <c r="A680" s="1" t="s">
        <v>521</v>
      </c>
      <c r="B680" s="1">
        <v>0</v>
      </c>
      <c r="C680" t="str">
        <f>IF(ISNA(VLOOKUP(A680,'von Hand markiert'!A:A,1,FALSE)),"","x")</f>
        <v/>
      </c>
      <c r="D680" s="4">
        <f>B680/betwKennzahlen!$B$6</f>
        <v>0</v>
      </c>
      <c r="E680" s="4">
        <f>SUM(B680:$B$968)/$B$969</f>
        <v>0</v>
      </c>
    </row>
    <row r="681" spans="1:5" x14ac:dyDescent="0.2">
      <c r="A681" s="1" t="s">
        <v>522</v>
      </c>
      <c r="B681" s="1">
        <v>0</v>
      </c>
      <c r="C681" t="str">
        <f>IF(ISNA(VLOOKUP(A681,'von Hand markiert'!A:A,1,FALSE)),"","x")</f>
        <v/>
      </c>
      <c r="D681" s="4">
        <f>B681/betwKennzahlen!$B$6</f>
        <v>0</v>
      </c>
      <c r="E681" s="4">
        <f>SUM(B681:$B$968)/$B$969</f>
        <v>0</v>
      </c>
    </row>
    <row r="682" spans="1:5" x14ac:dyDescent="0.2">
      <c r="A682" s="1" t="s">
        <v>523</v>
      </c>
      <c r="B682" s="1">
        <v>0</v>
      </c>
      <c r="C682" t="str">
        <f>IF(ISNA(VLOOKUP(A682,'von Hand markiert'!A:A,1,FALSE)),"","x")</f>
        <v/>
      </c>
      <c r="D682" s="4">
        <f>B682/betwKennzahlen!$B$6</f>
        <v>0</v>
      </c>
      <c r="E682" s="4">
        <f>SUM(B682:$B$968)/$B$969</f>
        <v>0</v>
      </c>
    </row>
    <row r="683" spans="1:5" x14ac:dyDescent="0.2">
      <c r="A683" s="1" t="s">
        <v>524</v>
      </c>
      <c r="B683" s="1">
        <v>0</v>
      </c>
      <c r="C683" t="str">
        <f>IF(ISNA(VLOOKUP(A683,'von Hand markiert'!A:A,1,FALSE)),"","x")</f>
        <v/>
      </c>
      <c r="D683" s="4">
        <f>B683/betwKennzahlen!$B$6</f>
        <v>0</v>
      </c>
      <c r="E683" s="4">
        <f>SUM(B683:$B$968)/$B$969</f>
        <v>0</v>
      </c>
    </row>
    <row r="684" spans="1:5" x14ac:dyDescent="0.2">
      <c r="A684" s="1" t="s">
        <v>525</v>
      </c>
      <c r="B684" s="1">
        <v>0</v>
      </c>
      <c r="C684" t="str">
        <f>IF(ISNA(VLOOKUP(A684,'von Hand markiert'!A:A,1,FALSE)),"","x")</f>
        <v/>
      </c>
      <c r="D684" s="4">
        <f>B684/betwKennzahlen!$B$6</f>
        <v>0</v>
      </c>
      <c r="E684" s="4">
        <f>SUM(B684:$B$968)/$B$969</f>
        <v>0</v>
      </c>
    </row>
    <row r="685" spans="1:5" x14ac:dyDescent="0.2">
      <c r="A685" s="1" t="s">
        <v>526</v>
      </c>
      <c r="B685" s="1">
        <v>0</v>
      </c>
      <c r="C685" t="str">
        <f>IF(ISNA(VLOOKUP(A685,'von Hand markiert'!A:A,1,FALSE)),"","x")</f>
        <v/>
      </c>
      <c r="D685" s="4">
        <f>B685/betwKennzahlen!$B$6</f>
        <v>0</v>
      </c>
      <c r="E685" s="4">
        <f>SUM(B685:$B$968)/$B$969</f>
        <v>0</v>
      </c>
    </row>
    <row r="686" spans="1:5" x14ac:dyDescent="0.2">
      <c r="A686" s="1" t="s">
        <v>527</v>
      </c>
      <c r="B686" s="1">
        <v>0</v>
      </c>
      <c r="C686" t="str">
        <f>IF(ISNA(VLOOKUP(A686,'von Hand markiert'!A:A,1,FALSE)),"","x")</f>
        <v/>
      </c>
      <c r="D686" s="4">
        <f>B686/betwKennzahlen!$B$6</f>
        <v>0</v>
      </c>
      <c r="E686" s="4">
        <f>SUM(B686:$B$968)/$B$969</f>
        <v>0</v>
      </c>
    </row>
    <row r="687" spans="1:5" x14ac:dyDescent="0.2">
      <c r="A687" s="1" t="s">
        <v>528</v>
      </c>
      <c r="B687" s="1">
        <v>0</v>
      </c>
      <c r="C687" t="str">
        <f>IF(ISNA(VLOOKUP(A687,'von Hand markiert'!A:A,1,FALSE)),"","x")</f>
        <v/>
      </c>
      <c r="D687" s="4">
        <f>B687/betwKennzahlen!$B$6</f>
        <v>0</v>
      </c>
      <c r="E687" s="4">
        <f>SUM(B687:$B$968)/$B$969</f>
        <v>0</v>
      </c>
    </row>
    <row r="688" spans="1:5" x14ac:dyDescent="0.2">
      <c r="A688" s="1" t="s">
        <v>529</v>
      </c>
      <c r="B688" s="1">
        <v>0</v>
      </c>
      <c r="C688" t="str">
        <f>IF(ISNA(VLOOKUP(A688,'von Hand markiert'!A:A,1,FALSE)),"","x")</f>
        <v/>
      </c>
      <c r="D688" s="4">
        <f>B688/betwKennzahlen!$B$6</f>
        <v>0</v>
      </c>
      <c r="E688" s="4">
        <f>SUM(B688:$B$968)/$B$969</f>
        <v>0</v>
      </c>
    </row>
    <row r="689" spans="1:5" x14ac:dyDescent="0.2">
      <c r="A689" s="1" t="s">
        <v>531</v>
      </c>
      <c r="B689" s="1">
        <v>0</v>
      </c>
      <c r="C689" t="str">
        <f>IF(ISNA(VLOOKUP(A689,'von Hand markiert'!A:A,1,FALSE)),"","x")</f>
        <v/>
      </c>
      <c r="D689" s="4">
        <f>B689/betwKennzahlen!$B$6</f>
        <v>0</v>
      </c>
      <c r="E689" s="4">
        <f>SUM(B689:$B$968)/$B$969</f>
        <v>0</v>
      </c>
    </row>
    <row r="690" spans="1:5" x14ac:dyDescent="0.2">
      <c r="A690" s="1" t="s">
        <v>532</v>
      </c>
      <c r="B690" s="1">
        <v>0</v>
      </c>
      <c r="C690" t="str">
        <f>IF(ISNA(VLOOKUP(A690,'von Hand markiert'!A:A,1,FALSE)),"","x")</f>
        <v/>
      </c>
      <c r="D690" s="4">
        <f>B690/betwKennzahlen!$B$6</f>
        <v>0</v>
      </c>
      <c r="E690" s="4">
        <f>SUM(B690:$B$968)/$B$969</f>
        <v>0</v>
      </c>
    </row>
    <row r="691" spans="1:5" x14ac:dyDescent="0.2">
      <c r="A691" s="1" t="s">
        <v>533</v>
      </c>
      <c r="B691" s="1">
        <v>0</v>
      </c>
      <c r="C691" t="str">
        <f>IF(ISNA(VLOOKUP(A691,'von Hand markiert'!A:A,1,FALSE)),"","x")</f>
        <v/>
      </c>
      <c r="D691" s="4">
        <f>B691/betwKennzahlen!$B$6</f>
        <v>0</v>
      </c>
      <c r="E691" s="4">
        <f>SUM(B691:$B$968)/$B$969</f>
        <v>0</v>
      </c>
    </row>
    <row r="692" spans="1:5" x14ac:dyDescent="0.2">
      <c r="A692" s="1" t="s">
        <v>535</v>
      </c>
      <c r="B692" s="1">
        <v>0</v>
      </c>
      <c r="C692" t="str">
        <f>IF(ISNA(VLOOKUP(A692,'von Hand markiert'!A:A,1,FALSE)),"","x")</f>
        <v/>
      </c>
      <c r="D692" s="4">
        <f>B692/betwKennzahlen!$B$6</f>
        <v>0</v>
      </c>
      <c r="E692" s="4">
        <f>SUM(B692:$B$968)/$B$969</f>
        <v>0</v>
      </c>
    </row>
    <row r="693" spans="1:5" x14ac:dyDescent="0.2">
      <c r="A693" s="1" t="s">
        <v>536</v>
      </c>
      <c r="B693" s="1">
        <v>0</v>
      </c>
      <c r="C693" t="str">
        <f>IF(ISNA(VLOOKUP(A693,'von Hand markiert'!A:A,1,FALSE)),"","x")</f>
        <v/>
      </c>
      <c r="D693" s="4">
        <f>B693/betwKennzahlen!$B$6</f>
        <v>0</v>
      </c>
      <c r="E693" s="4">
        <f>SUM(B693:$B$968)/$B$969</f>
        <v>0</v>
      </c>
    </row>
    <row r="694" spans="1:5" x14ac:dyDescent="0.2">
      <c r="A694" s="1" t="s">
        <v>537</v>
      </c>
      <c r="B694" s="1">
        <v>0</v>
      </c>
      <c r="C694" t="str">
        <f>IF(ISNA(VLOOKUP(A694,'von Hand markiert'!A:A,1,FALSE)),"","x")</f>
        <v/>
      </c>
      <c r="D694" s="4">
        <f>B694/betwKennzahlen!$B$6</f>
        <v>0</v>
      </c>
      <c r="E694" s="4">
        <f>SUM(B694:$B$968)/$B$969</f>
        <v>0</v>
      </c>
    </row>
    <row r="695" spans="1:5" x14ac:dyDescent="0.2">
      <c r="A695" s="1" t="s">
        <v>539</v>
      </c>
      <c r="B695" s="1">
        <v>0</v>
      </c>
      <c r="C695" t="str">
        <f>IF(ISNA(VLOOKUP(A695,'von Hand markiert'!A:A,1,FALSE)),"","x")</f>
        <v/>
      </c>
      <c r="D695" s="4">
        <f>B695/betwKennzahlen!$B$6</f>
        <v>0</v>
      </c>
      <c r="E695" s="4">
        <f>SUM(B695:$B$968)/$B$969</f>
        <v>0</v>
      </c>
    </row>
    <row r="696" spans="1:5" x14ac:dyDescent="0.2">
      <c r="A696" s="1" t="s">
        <v>540</v>
      </c>
      <c r="B696" s="1">
        <v>0</v>
      </c>
      <c r="C696" t="str">
        <f>IF(ISNA(VLOOKUP(A696,'von Hand markiert'!A:A,1,FALSE)),"","x")</f>
        <v/>
      </c>
      <c r="D696" s="4">
        <f>B696/betwKennzahlen!$B$6</f>
        <v>0</v>
      </c>
      <c r="E696" s="4">
        <f>SUM(B696:$B$968)/$B$969</f>
        <v>0</v>
      </c>
    </row>
    <row r="697" spans="1:5" x14ac:dyDescent="0.2">
      <c r="A697" s="1" t="s">
        <v>542</v>
      </c>
      <c r="B697" s="1">
        <v>0</v>
      </c>
      <c r="C697" t="str">
        <f>IF(ISNA(VLOOKUP(A697,'von Hand markiert'!A:A,1,FALSE)),"","x")</f>
        <v/>
      </c>
      <c r="D697" s="4">
        <f>B697/betwKennzahlen!$B$6</f>
        <v>0</v>
      </c>
      <c r="E697" s="4">
        <f>SUM(B697:$B$968)/$B$969</f>
        <v>0</v>
      </c>
    </row>
    <row r="698" spans="1:5" x14ac:dyDescent="0.2">
      <c r="A698" s="1" t="s">
        <v>543</v>
      </c>
      <c r="B698" s="1">
        <v>0</v>
      </c>
      <c r="C698" t="str">
        <f>IF(ISNA(VLOOKUP(A698,'von Hand markiert'!A:A,1,FALSE)),"","x")</f>
        <v/>
      </c>
      <c r="D698" s="4">
        <f>B698/betwKennzahlen!$B$6</f>
        <v>0</v>
      </c>
      <c r="E698" s="4">
        <f>SUM(B698:$B$968)/$B$969</f>
        <v>0</v>
      </c>
    </row>
    <row r="699" spans="1:5" x14ac:dyDescent="0.2">
      <c r="A699" s="1" t="s">
        <v>544</v>
      </c>
      <c r="B699" s="1">
        <v>0</v>
      </c>
      <c r="C699" t="str">
        <f>IF(ISNA(VLOOKUP(A699,'von Hand markiert'!A:A,1,FALSE)),"","x")</f>
        <v/>
      </c>
      <c r="D699" s="4">
        <f>B699/betwKennzahlen!$B$6</f>
        <v>0</v>
      </c>
      <c r="E699" s="4">
        <f>SUM(B699:$B$968)/$B$969</f>
        <v>0</v>
      </c>
    </row>
    <row r="700" spans="1:5" x14ac:dyDescent="0.2">
      <c r="A700" s="1" t="s">
        <v>546</v>
      </c>
      <c r="B700" s="1">
        <v>0</v>
      </c>
      <c r="C700" t="str">
        <f>IF(ISNA(VLOOKUP(A700,'von Hand markiert'!A:A,1,FALSE)),"","x")</f>
        <v/>
      </c>
      <c r="D700" s="4">
        <f>B700/betwKennzahlen!$B$6</f>
        <v>0</v>
      </c>
      <c r="E700" s="4">
        <f>SUM(B700:$B$968)/$B$969</f>
        <v>0</v>
      </c>
    </row>
    <row r="701" spans="1:5" x14ac:dyDescent="0.2">
      <c r="A701" s="1" t="s">
        <v>547</v>
      </c>
      <c r="B701" s="1">
        <v>0</v>
      </c>
      <c r="C701" t="str">
        <f>IF(ISNA(VLOOKUP(A701,'von Hand markiert'!A:A,1,FALSE)),"","x")</f>
        <v/>
      </c>
      <c r="D701" s="4">
        <f>B701/betwKennzahlen!$B$6</f>
        <v>0</v>
      </c>
      <c r="E701" s="4">
        <f>SUM(B701:$B$968)/$B$969</f>
        <v>0</v>
      </c>
    </row>
    <row r="702" spans="1:5" x14ac:dyDescent="0.2">
      <c r="A702" s="1" t="s">
        <v>548</v>
      </c>
      <c r="B702" s="1">
        <v>0</v>
      </c>
      <c r="C702" t="str">
        <f>IF(ISNA(VLOOKUP(A702,'von Hand markiert'!A:A,1,FALSE)),"","x")</f>
        <v/>
      </c>
      <c r="D702" s="4">
        <f>B702/betwKennzahlen!$B$6</f>
        <v>0</v>
      </c>
      <c r="E702" s="4">
        <f>SUM(B702:$B$968)/$B$969</f>
        <v>0</v>
      </c>
    </row>
    <row r="703" spans="1:5" x14ac:dyDescent="0.2">
      <c r="A703" s="1" t="s">
        <v>549</v>
      </c>
      <c r="B703" s="1">
        <v>0</v>
      </c>
      <c r="C703" t="str">
        <f>IF(ISNA(VLOOKUP(A703,'von Hand markiert'!A:A,1,FALSE)),"","x")</f>
        <v/>
      </c>
      <c r="D703" s="4">
        <f>B703/betwKennzahlen!$B$6</f>
        <v>0</v>
      </c>
      <c r="E703" s="4">
        <f>SUM(B703:$B$968)/$B$969</f>
        <v>0</v>
      </c>
    </row>
    <row r="704" spans="1:5" x14ac:dyDescent="0.2">
      <c r="A704" s="1" t="s">
        <v>551</v>
      </c>
      <c r="B704" s="1">
        <v>0</v>
      </c>
      <c r="C704" t="str">
        <f>IF(ISNA(VLOOKUP(A704,'von Hand markiert'!A:A,1,FALSE)),"","x")</f>
        <v/>
      </c>
      <c r="D704" s="4">
        <f>B704/betwKennzahlen!$B$6</f>
        <v>0</v>
      </c>
      <c r="E704" s="4">
        <f>SUM(B704:$B$968)/$B$969</f>
        <v>0</v>
      </c>
    </row>
    <row r="705" spans="1:5" x14ac:dyDescent="0.2">
      <c r="A705" s="1" t="s">
        <v>552</v>
      </c>
      <c r="B705" s="1">
        <v>0</v>
      </c>
      <c r="C705" t="str">
        <f>IF(ISNA(VLOOKUP(A705,'von Hand markiert'!A:A,1,FALSE)),"","x")</f>
        <v/>
      </c>
      <c r="D705" s="4">
        <f>B705/betwKennzahlen!$B$6</f>
        <v>0</v>
      </c>
      <c r="E705" s="4">
        <f>SUM(B705:$B$968)/$B$969</f>
        <v>0</v>
      </c>
    </row>
    <row r="706" spans="1:5" x14ac:dyDescent="0.2">
      <c r="A706" s="1" t="s">
        <v>553</v>
      </c>
      <c r="B706" s="1">
        <v>0</v>
      </c>
      <c r="C706" t="str">
        <f>IF(ISNA(VLOOKUP(A706,'von Hand markiert'!A:A,1,FALSE)),"","x")</f>
        <v/>
      </c>
      <c r="D706" s="4">
        <f>B706/betwKennzahlen!$B$6</f>
        <v>0</v>
      </c>
      <c r="E706" s="4">
        <f>SUM(B706:$B$968)/$B$969</f>
        <v>0</v>
      </c>
    </row>
    <row r="707" spans="1:5" x14ac:dyDescent="0.2">
      <c r="A707" s="1" t="s">
        <v>554</v>
      </c>
      <c r="B707" s="1">
        <v>0</v>
      </c>
      <c r="C707" t="str">
        <f>IF(ISNA(VLOOKUP(A707,'von Hand markiert'!A:A,1,FALSE)),"","x")</f>
        <v/>
      </c>
      <c r="D707" s="4">
        <f>B707/betwKennzahlen!$B$6</f>
        <v>0</v>
      </c>
      <c r="E707" s="4">
        <f>SUM(B707:$B$968)/$B$969</f>
        <v>0</v>
      </c>
    </row>
    <row r="708" spans="1:5" x14ac:dyDescent="0.2">
      <c r="A708" s="1" t="s">
        <v>555</v>
      </c>
      <c r="B708" s="1">
        <v>0</v>
      </c>
      <c r="C708" t="str">
        <f>IF(ISNA(VLOOKUP(A708,'von Hand markiert'!A:A,1,FALSE)),"","x")</f>
        <v/>
      </c>
      <c r="D708" s="4">
        <f>B708/betwKennzahlen!$B$6</f>
        <v>0</v>
      </c>
      <c r="E708" s="4">
        <f>SUM(B708:$B$968)/$B$969</f>
        <v>0</v>
      </c>
    </row>
    <row r="709" spans="1:5" x14ac:dyDescent="0.2">
      <c r="A709" s="1" t="s">
        <v>557</v>
      </c>
      <c r="B709" s="1">
        <v>0</v>
      </c>
      <c r="C709" t="str">
        <f>IF(ISNA(VLOOKUP(A709,'von Hand markiert'!A:A,1,FALSE)),"","x")</f>
        <v/>
      </c>
      <c r="D709" s="4">
        <f>B709/betwKennzahlen!$B$6</f>
        <v>0</v>
      </c>
      <c r="E709" s="4">
        <f>SUM(B709:$B$968)/$B$969</f>
        <v>0</v>
      </c>
    </row>
    <row r="710" spans="1:5" x14ac:dyDescent="0.2">
      <c r="A710" s="1" t="s">
        <v>558</v>
      </c>
      <c r="B710" s="1">
        <v>0</v>
      </c>
      <c r="C710" t="str">
        <f>IF(ISNA(VLOOKUP(A710,'von Hand markiert'!A:A,1,FALSE)),"","x")</f>
        <v/>
      </c>
      <c r="D710" s="4">
        <f>B710/betwKennzahlen!$B$6</f>
        <v>0</v>
      </c>
      <c r="E710" s="4">
        <f>SUM(B710:$B$968)/$B$969</f>
        <v>0</v>
      </c>
    </row>
    <row r="711" spans="1:5" x14ac:dyDescent="0.2">
      <c r="A711" s="1" t="s">
        <v>561</v>
      </c>
      <c r="B711" s="1">
        <v>0</v>
      </c>
      <c r="C711" t="str">
        <f>IF(ISNA(VLOOKUP(A711,'von Hand markiert'!A:A,1,FALSE)),"","x")</f>
        <v/>
      </c>
      <c r="D711" s="4">
        <f>B711/betwKennzahlen!$B$6</f>
        <v>0</v>
      </c>
      <c r="E711" s="4">
        <f>SUM(B711:$B$968)/$B$969</f>
        <v>0</v>
      </c>
    </row>
    <row r="712" spans="1:5" x14ac:dyDescent="0.2">
      <c r="A712" s="1" t="s">
        <v>562</v>
      </c>
      <c r="B712" s="1">
        <v>0</v>
      </c>
      <c r="C712" t="str">
        <f>IF(ISNA(VLOOKUP(A712,'von Hand markiert'!A:A,1,FALSE)),"","x")</f>
        <v/>
      </c>
      <c r="D712" s="4">
        <f>B712/betwKennzahlen!$B$6</f>
        <v>0</v>
      </c>
      <c r="E712" s="4">
        <f>SUM(B712:$B$968)/$B$969</f>
        <v>0</v>
      </c>
    </row>
    <row r="713" spans="1:5" x14ac:dyDescent="0.2">
      <c r="A713" s="1" t="s">
        <v>563</v>
      </c>
      <c r="B713" s="1">
        <v>0</v>
      </c>
      <c r="C713" t="str">
        <f>IF(ISNA(VLOOKUP(A713,'von Hand markiert'!A:A,1,FALSE)),"","x")</f>
        <v/>
      </c>
      <c r="D713" s="4">
        <f>B713/betwKennzahlen!$B$6</f>
        <v>0</v>
      </c>
      <c r="E713" s="4">
        <f>SUM(B713:$B$968)/$B$969</f>
        <v>0</v>
      </c>
    </row>
    <row r="714" spans="1:5" x14ac:dyDescent="0.2">
      <c r="A714" s="1" t="s">
        <v>565</v>
      </c>
      <c r="B714" s="1">
        <v>0</v>
      </c>
      <c r="C714" t="str">
        <f>IF(ISNA(VLOOKUP(A714,'von Hand markiert'!A:A,1,FALSE)),"","x")</f>
        <v/>
      </c>
      <c r="D714" s="4">
        <f>B714/betwKennzahlen!$B$6</f>
        <v>0</v>
      </c>
      <c r="E714" s="4">
        <f>SUM(B714:$B$968)/$B$969</f>
        <v>0</v>
      </c>
    </row>
    <row r="715" spans="1:5" x14ac:dyDescent="0.2">
      <c r="A715" s="1" t="s">
        <v>566</v>
      </c>
      <c r="B715" s="1">
        <v>0</v>
      </c>
      <c r="C715" t="str">
        <f>IF(ISNA(VLOOKUP(A715,'von Hand markiert'!A:A,1,FALSE)),"","x")</f>
        <v/>
      </c>
      <c r="D715" s="4">
        <f>B715/betwKennzahlen!$B$6</f>
        <v>0</v>
      </c>
      <c r="E715" s="4">
        <f>SUM(B715:$B$968)/$B$969</f>
        <v>0</v>
      </c>
    </row>
    <row r="716" spans="1:5" x14ac:dyDescent="0.2">
      <c r="A716" s="1" t="s">
        <v>569</v>
      </c>
      <c r="B716" s="1">
        <v>0</v>
      </c>
      <c r="C716" t="str">
        <f>IF(ISNA(VLOOKUP(A716,'von Hand markiert'!A:A,1,FALSE)),"","x")</f>
        <v/>
      </c>
      <c r="D716" s="4">
        <f>B716/betwKennzahlen!$B$6</f>
        <v>0</v>
      </c>
      <c r="E716" s="4">
        <f>SUM(B716:$B$968)/$B$969</f>
        <v>0</v>
      </c>
    </row>
    <row r="717" spans="1:5" x14ac:dyDescent="0.2">
      <c r="A717" s="1" t="s">
        <v>570</v>
      </c>
      <c r="B717" s="1">
        <v>0</v>
      </c>
      <c r="C717" t="str">
        <f>IF(ISNA(VLOOKUP(A717,'von Hand markiert'!A:A,1,FALSE)),"","x")</f>
        <v/>
      </c>
      <c r="D717" s="4">
        <f>B717/betwKennzahlen!$B$6</f>
        <v>0</v>
      </c>
      <c r="E717" s="4">
        <f>SUM(B717:$B$968)/$B$969</f>
        <v>0</v>
      </c>
    </row>
    <row r="718" spans="1:5" x14ac:dyDescent="0.2">
      <c r="A718" s="1" t="s">
        <v>571</v>
      </c>
      <c r="B718" s="1">
        <v>0</v>
      </c>
      <c r="C718" t="str">
        <f>IF(ISNA(VLOOKUP(A718,'von Hand markiert'!A:A,1,FALSE)),"","x")</f>
        <v/>
      </c>
      <c r="D718" s="4">
        <f>B718/betwKennzahlen!$B$6</f>
        <v>0</v>
      </c>
      <c r="E718" s="4">
        <f>SUM(B718:$B$968)/$B$969</f>
        <v>0</v>
      </c>
    </row>
    <row r="719" spans="1:5" x14ac:dyDescent="0.2">
      <c r="A719" s="1" t="s">
        <v>572</v>
      </c>
      <c r="B719" s="1">
        <v>0</v>
      </c>
      <c r="C719" t="str">
        <f>IF(ISNA(VLOOKUP(A719,'von Hand markiert'!A:A,1,FALSE)),"","x")</f>
        <v/>
      </c>
      <c r="D719" s="4">
        <f>B719/betwKennzahlen!$B$6</f>
        <v>0</v>
      </c>
      <c r="E719" s="4">
        <f>SUM(B719:$B$968)/$B$969</f>
        <v>0</v>
      </c>
    </row>
    <row r="720" spans="1:5" x14ac:dyDescent="0.2">
      <c r="A720" s="1" t="s">
        <v>573</v>
      </c>
      <c r="B720" s="1">
        <v>0</v>
      </c>
      <c r="C720" t="str">
        <f>IF(ISNA(VLOOKUP(A720,'von Hand markiert'!A:A,1,FALSE)),"","x")</f>
        <v/>
      </c>
      <c r="D720" s="4">
        <f>B720/betwKennzahlen!$B$6</f>
        <v>0</v>
      </c>
      <c r="E720" s="4">
        <f>SUM(B720:$B$968)/$B$969</f>
        <v>0</v>
      </c>
    </row>
    <row r="721" spans="1:5" x14ac:dyDescent="0.2">
      <c r="A721" s="1" t="s">
        <v>574</v>
      </c>
      <c r="B721" s="1">
        <v>0</v>
      </c>
      <c r="C721" t="str">
        <f>IF(ISNA(VLOOKUP(A721,'von Hand markiert'!A:A,1,FALSE)),"","x")</f>
        <v/>
      </c>
      <c r="D721" s="4">
        <f>B721/betwKennzahlen!$B$6</f>
        <v>0</v>
      </c>
      <c r="E721" s="4">
        <f>SUM(B721:$B$968)/$B$969</f>
        <v>0</v>
      </c>
    </row>
    <row r="722" spans="1:5" x14ac:dyDescent="0.2">
      <c r="A722" s="1">
        <v>2019</v>
      </c>
      <c r="B722" s="1">
        <v>0</v>
      </c>
      <c r="C722" t="str">
        <f>IF(ISNA(VLOOKUP(A722,'von Hand markiert'!A:A,1,FALSE)),"","x")</f>
        <v/>
      </c>
      <c r="D722" s="4">
        <f>B722/betwKennzahlen!$B$6</f>
        <v>0</v>
      </c>
      <c r="E722" s="4">
        <f>SUM(B722:$B$968)/$B$969</f>
        <v>0</v>
      </c>
    </row>
    <row r="723" spans="1:5" x14ac:dyDescent="0.2">
      <c r="A723" s="1" t="s">
        <v>576</v>
      </c>
      <c r="B723" s="1">
        <v>0</v>
      </c>
      <c r="C723" t="str">
        <f>IF(ISNA(VLOOKUP(A723,'von Hand markiert'!A:A,1,FALSE)),"","x")</f>
        <v/>
      </c>
      <c r="D723" s="4">
        <f>B723/betwKennzahlen!$B$6</f>
        <v>0</v>
      </c>
      <c r="E723" s="4">
        <f>SUM(B723:$B$968)/$B$969</f>
        <v>0</v>
      </c>
    </row>
    <row r="724" spans="1:5" x14ac:dyDescent="0.2">
      <c r="A724" s="1" t="s">
        <v>577</v>
      </c>
      <c r="B724" s="1">
        <v>0</v>
      </c>
      <c r="C724" t="str">
        <f>IF(ISNA(VLOOKUP(A724,'von Hand markiert'!A:A,1,FALSE)),"","x")</f>
        <v/>
      </c>
      <c r="D724" s="4">
        <f>B724/betwKennzahlen!$B$6</f>
        <v>0</v>
      </c>
      <c r="E724" s="4">
        <f>SUM(B724:$B$968)/$B$969</f>
        <v>0</v>
      </c>
    </row>
    <row r="725" spans="1:5" x14ac:dyDescent="0.2">
      <c r="A725" s="1" t="s">
        <v>578</v>
      </c>
      <c r="B725" s="1">
        <v>0</v>
      </c>
      <c r="C725" t="str">
        <f>IF(ISNA(VLOOKUP(A725,'von Hand markiert'!A:A,1,FALSE)),"","x")</f>
        <v/>
      </c>
      <c r="D725" s="4">
        <f>B725/betwKennzahlen!$B$6</f>
        <v>0</v>
      </c>
      <c r="E725" s="4">
        <f>SUM(B725:$B$968)/$B$969</f>
        <v>0</v>
      </c>
    </row>
    <row r="726" spans="1:5" x14ac:dyDescent="0.2">
      <c r="A726" s="1" t="s">
        <v>579</v>
      </c>
      <c r="B726" s="1">
        <v>0</v>
      </c>
      <c r="C726" t="str">
        <f>IF(ISNA(VLOOKUP(A726,'von Hand markiert'!A:A,1,FALSE)),"","x")</f>
        <v/>
      </c>
      <c r="D726" s="4">
        <f>B726/betwKennzahlen!$B$6</f>
        <v>0</v>
      </c>
      <c r="E726" s="4">
        <f>SUM(B726:$B$968)/$B$969</f>
        <v>0</v>
      </c>
    </row>
    <row r="727" spans="1:5" x14ac:dyDescent="0.2">
      <c r="A727" s="1" t="s">
        <v>580</v>
      </c>
      <c r="B727" s="1">
        <v>0</v>
      </c>
      <c r="C727" t="str">
        <f>IF(ISNA(VLOOKUP(A727,'von Hand markiert'!A:A,1,FALSE)),"","x")</f>
        <v/>
      </c>
      <c r="D727" s="4">
        <f>B727/betwKennzahlen!$B$6</f>
        <v>0</v>
      </c>
      <c r="E727" s="4">
        <f>SUM(B727:$B$968)/$B$969</f>
        <v>0</v>
      </c>
    </row>
    <row r="728" spans="1:5" x14ac:dyDescent="0.2">
      <c r="A728" s="1" t="s">
        <v>581</v>
      </c>
      <c r="B728" s="1">
        <v>0</v>
      </c>
      <c r="C728" t="str">
        <f>IF(ISNA(VLOOKUP(A728,'von Hand markiert'!A:A,1,FALSE)),"","x")</f>
        <v/>
      </c>
      <c r="D728" s="4">
        <f>B728/betwKennzahlen!$B$6</f>
        <v>0</v>
      </c>
      <c r="E728" s="4">
        <f>SUM(B728:$B$968)/$B$969</f>
        <v>0</v>
      </c>
    </row>
    <row r="729" spans="1:5" x14ac:dyDescent="0.2">
      <c r="A729" s="1" t="s">
        <v>584</v>
      </c>
      <c r="B729" s="1">
        <v>0</v>
      </c>
      <c r="C729" t="str">
        <f>IF(ISNA(VLOOKUP(A729,'von Hand markiert'!A:A,1,FALSE)),"","x")</f>
        <v/>
      </c>
      <c r="D729" s="4">
        <f>B729/betwKennzahlen!$B$6</f>
        <v>0</v>
      </c>
      <c r="E729" s="4">
        <f>SUM(B729:$B$968)/$B$969</f>
        <v>0</v>
      </c>
    </row>
    <row r="730" spans="1:5" x14ac:dyDescent="0.2">
      <c r="A730" s="1" t="s">
        <v>585</v>
      </c>
      <c r="B730" s="1">
        <v>0</v>
      </c>
      <c r="C730" t="str">
        <f>IF(ISNA(VLOOKUP(A730,'von Hand markiert'!A:A,1,FALSE)),"","x")</f>
        <v/>
      </c>
      <c r="D730" s="4">
        <f>B730/betwKennzahlen!$B$6</f>
        <v>0</v>
      </c>
      <c r="E730" s="4">
        <f>SUM(B730:$B$968)/$B$969</f>
        <v>0</v>
      </c>
    </row>
    <row r="731" spans="1:5" x14ac:dyDescent="0.2">
      <c r="A731" s="1" t="s">
        <v>587</v>
      </c>
      <c r="B731" s="1">
        <v>0</v>
      </c>
      <c r="C731" t="str">
        <f>IF(ISNA(VLOOKUP(A731,'von Hand markiert'!A:A,1,FALSE)),"","x")</f>
        <v/>
      </c>
      <c r="D731" s="4">
        <f>B731/betwKennzahlen!$B$6</f>
        <v>0</v>
      </c>
      <c r="E731" s="4">
        <f>SUM(B731:$B$968)/$B$969</f>
        <v>0</v>
      </c>
    </row>
    <row r="732" spans="1:5" x14ac:dyDescent="0.2">
      <c r="A732" s="1" t="s">
        <v>588</v>
      </c>
      <c r="B732" s="1">
        <v>0</v>
      </c>
      <c r="C732" t="str">
        <f>IF(ISNA(VLOOKUP(A732,'von Hand markiert'!A:A,1,FALSE)),"","x")</f>
        <v/>
      </c>
      <c r="D732" s="4">
        <f>B732/betwKennzahlen!$B$6</f>
        <v>0</v>
      </c>
      <c r="E732" s="4">
        <f>SUM(B732:$B$968)/$B$969</f>
        <v>0</v>
      </c>
    </row>
    <row r="733" spans="1:5" x14ac:dyDescent="0.2">
      <c r="A733" s="1" t="s">
        <v>590</v>
      </c>
      <c r="B733" s="1">
        <v>0</v>
      </c>
      <c r="C733" t="str">
        <f>IF(ISNA(VLOOKUP(A733,'von Hand markiert'!A:A,1,FALSE)),"","x")</f>
        <v/>
      </c>
      <c r="D733" s="4">
        <f>B733/betwKennzahlen!$B$6</f>
        <v>0</v>
      </c>
      <c r="E733" s="4">
        <f>SUM(B733:$B$968)/$B$969</f>
        <v>0</v>
      </c>
    </row>
    <row r="734" spans="1:5" x14ac:dyDescent="0.2">
      <c r="A734" s="1" t="s">
        <v>591</v>
      </c>
      <c r="B734" s="1">
        <v>0</v>
      </c>
      <c r="C734" t="str">
        <f>IF(ISNA(VLOOKUP(A734,'von Hand markiert'!A:A,1,FALSE)),"","x")</f>
        <v/>
      </c>
      <c r="D734" s="4">
        <f>B734/betwKennzahlen!$B$6</f>
        <v>0</v>
      </c>
      <c r="E734" s="4">
        <f>SUM(B734:$B$968)/$B$969</f>
        <v>0</v>
      </c>
    </row>
    <row r="735" spans="1:5" x14ac:dyDescent="0.2">
      <c r="A735" s="1" t="s">
        <v>592</v>
      </c>
      <c r="B735" s="1">
        <v>0</v>
      </c>
      <c r="C735" t="str">
        <f>IF(ISNA(VLOOKUP(A735,'von Hand markiert'!A:A,1,FALSE)),"","x")</f>
        <v/>
      </c>
      <c r="D735" s="4">
        <f>B735/betwKennzahlen!$B$6</f>
        <v>0</v>
      </c>
      <c r="E735" s="4">
        <f>SUM(B735:$B$968)/$B$969</f>
        <v>0</v>
      </c>
    </row>
    <row r="736" spans="1:5" x14ac:dyDescent="0.2">
      <c r="A736" s="1" t="s">
        <v>593</v>
      </c>
      <c r="B736" s="1">
        <v>0</v>
      </c>
      <c r="C736" t="str">
        <f>IF(ISNA(VLOOKUP(A736,'von Hand markiert'!A:A,1,FALSE)),"","x")</f>
        <v/>
      </c>
      <c r="D736" s="4">
        <f>B736/betwKennzahlen!$B$6</f>
        <v>0</v>
      </c>
      <c r="E736" s="4">
        <f>SUM(B736:$B$968)/$B$969</f>
        <v>0</v>
      </c>
    </row>
    <row r="737" spans="1:5" x14ac:dyDescent="0.2">
      <c r="A737" s="1" t="s">
        <v>594</v>
      </c>
      <c r="B737" s="1">
        <v>0</v>
      </c>
      <c r="C737" t="str">
        <f>IF(ISNA(VLOOKUP(A737,'von Hand markiert'!A:A,1,FALSE)),"","x")</f>
        <v/>
      </c>
      <c r="D737" s="4">
        <f>B737/betwKennzahlen!$B$6</f>
        <v>0</v>
      </c>
      <c r="E737" s="4">
        <f>SUM(B737:$B$968)/$B$969</f>
        <v>0</v>
      </c>
    </row>
    <row r="738" spans="1:5" x14ac:dyDescent="0.2">
      <c r="A738" s="1" t="s">
        <v>595</v>
      </c>
      <c r="B738" s="1">
        <v>0</v>
      </c>
      <c r="C738" t="str">
        <f>IF(ISNA(VLOOKUP(A738,'von Hand markiert'!A:A,1,FALSE)),"","x")</f>
        <v/>
      </c>
      <c r="D738" s="4">
        <f>B738/betwKennzahlen!$B$6</f>
        <v>0</v>
      </c>
      <c r="E738" s="4">
        <f>SUM(B738:$B$968)/$B$969</f>
        <v>0</v>
      </c>
    </row>
    <row r="739" spans="1:5" x14ac:dyDescent="0.2">
      <c r="A739" s="1" t="s">
        <v>596</v>
      </c>
      <c r="B739" s="1">
        <v>0</v>
      </c>
      <c r="C739" t="str">
        <f>IF(ISNA(VLOOKUP(A739,'von Hand markiert'!A:A,1,FALSE)),"","x")</f>
        <v/>
      </c>
      <c r="D739" s="4">
        <f>B739/betwKennzahlen!$B$6</f>
        <v>0</v>
      </c>
      <c r="E739" s="4">
        <f>SUM(B739:$B$968)/$B$969</f>
        <v>0</v>
      </c>
    </row>
    <row r="740" spans="1:5" x14ac:dyDescent="0.2">
      <c r="A740" s="1" t="s">
        <v>597</v>
      </c>
      <c r="B740" s="1">
        <v>0</v>
      </c>
      <c r="C740" t="str">
        <f>IF(ISNA(VLOOKUP(A740,'von Hand markiert'!A:A,1,FALSE)),"","x")</f>
        <v/>
      </c>
      <c r="D740" s="4">
        <f>B740/betwKennzahlen!$B$6</f>
        <v>0</v>
      </c>
      <c r="E740" s="4">
        <f>SUM(B740:$B$968)/$B$969</f>
        <v>0</v>
      </c>
    </row>
    <row r="741" spans="1:5" x14ac:dyDescent="0.2">
      <c r="A741" s="1" t="s">
        <v>599</v>
      </c>
      <c r="B741" s="1">
        <v>0</v>
      </c>
      <c r="C741" t="str">
        <f>IF(ISNA(VLOOKUP(A741,'von Hand markiert'!A:A,1,FALSE)),"","x")</f>
        <v/>
      </c>
      <c r="D741" s="4">
        <f>B741/betwKennzahlen!$B$6</f>
        <v>0</v>
      </c>
      <c r="E741" s="4">
        <f>SUM(B741:$B$968)/$B$969</f>
        <v>0</v>
      </c>
    </row>
    <row r="742" spans="1:5" x14ac:dyDescent="0.2">
      <c r="A742" s="1" t="s">
        <v>600</v>
      </c>
      <c r="B742" s="1">
        <v>0</v>
      </c>
      <c r="C742" t="str">
        <f>IF(ISNA(VLOOKUP(A742,'von Hand markiert'!A:A,1,FALSE)),"","x")</f>
        <v/>
      </c>
      <c r="D742" s="4">
        <f>B742/betwKennzahlen!$B$6</f>
        <v>0</v>
      </c>
      <c r="E742" s="4">
        <f>SUM(B742:$B$968)/$B$969</f>
        <v>0</v>
      </c>
    </row>
    <row r="743" spans="1:5" x14ac:dyDescent="0.2">
      <c r="A743" s="1" t="s">
        <v>601</v>
      </c>
      <c r="B743" s="1">
        <v>0</v>
      </c>
      <c r="C743" t="str">
        <f>IF(ISNA(VLOOKUP(A743,'von Hand markiert'!A:A,1,FALSE)),"","x")</f>
        <v/>
      </c>
      <c r="D743" s="4">
        <f>B743/betwKennzahlen!$B$6</f>
        <v>0</v>
      </c>
      <c r="E743" s="4">
        <f>SUM(B743:$B$968)/$B$969</f>
        <v>0</v>
      </c>
    </row>
    <row r="744" spans="1:5" x14ac:dyDescent="0.2">
      <c r="A744" s="1" t="s">
        <v>604</v>
      </c>
      <c r="B744" s="1">
        <v>0</v>
      </c>
      <c r="C744" t="str">
        <f>IF(ISNA(VLOOKUP(A744,'von Hand markiert'!A:A,1,FALSE)),"","x")</f>
        <v/>
      </c>
      <c r="D744" s="4">
        <f>B744/betwKennzahlen!$B$6</f>
        <v>0</v>
      </c>
      <c r="E744" s="4">
        <f>SUM(B744:$B$968)/$B$969</f>
        <v>0</v>
      </c>
    </row>
    <row r="745" spans="1:5" x14ac:dyDescent="0.2">
      <c r="A745" s="1" t="s">
        <v>605</v>
      </c>
      <c r="B745" s="1">
        <v>0</v>
      </c>
      <c r="C745" t="str">
        <f>IF(ISNA(VLOOKUP(A745,'von Hand markiert'!A:A,1,FALSE)),"","x")</f>
        <v/>
      </c>
      <c r="D745" s="4">
        <f>B745/betwKennzahlen!$B$6</f>
        <v>0</v>
      </c>
      <c r="E745" s="4">
        <f>SUM(B745:$B$968)/$B$969</f>
        <v>0</v>
      </c>
    </row>
    <row r="746" spans="1:5" x14ac:dyDescent="0.2">
      <c r="A746" s="1" t="s">
        <v>607</v>
      </c>
      <c r="B746" s="1">
        <v>0</v>
      </c>
      <c r="C746" t="str">
        <f>IF(ISNA(VLOOKUP(A746,'von Hand markiert'!A:A,1,FALSE)),"","x")</f>
        <v/>
      </c>
      <c r="D746" s="4">
        <f>B746/betwKennzahlen!$B$6</f>
        <v>0</v>
      </c>
      <c r="E746" s="4">
        <f>SUM(B746:$B$968)/$B$969</f>
        <v>0</v>
      </c>
    </row>
    <row r="747" spans="1:5" x14ac:dyDescent="0.2">
      <c r="A747" s="1" t="s">
        <v>609</v>
      </c>
      <c r="B747" s="1">
        <v>0</v>
      </c>
      <c r="C747" t="str">
        <f>IF(ISNA(VLOOKUP(A747,'von Hand markiert'!A:A,1,FALSE)),"","x")</f>
        <v/>
      </c>
      <c r="D747" s="4">
        <f>B747/betwKennzahlen!$B$6</f>
        <v>0</v>
      </c>
      <c r="E747" s="4">
        <f>SUM(B747:$B$968)/$B$969</f>
        <v>0</v>
      </c>
    </row>
    <row r="748" spans="1:5" x14ac:dyDescent="0.2">
      <c r="A748" s="1" t="s">
        <v>610</v>
      </c>
      <c r="B748" s="1">
        <v>0</v>
      </c>
      <c r="C748" t="str">
        <f>IF(ISNA(VLOOKUP(A748,'von Hand markiert'!A:A,1,FALSE)),"","x")</f>
        <v/>
      </c>
      <c r="D748" s="4">
        <f>B748/betwKennzahlen!$B$6</f>
        <v>0</v>
      </c>
      <c r="E748" s="4">
        <f>SUM(B748:$B$968)/$B$969</f>
        <v>0</v>
      </c>
    </row>
    <row r="749" spans="1:5" x14ac:dyDescent="0.2">
      <c r="A749" s="1" t="s">
        <v>611</v>
      </c>
      <c r="B749" s="1">
        <v>0</v>
      </c>
      <c r="C749" t="str">
        <f>IF(ISNA(VLOOKUP(A749,'von Hand markiert'!A:A,1,FALSE)),"","x")</f>
        <v/>
      </c>
      <c r="D749" s="4">
        <f>B749/betwKennzahlen!$B$6</f>
        <v>0</v>
      </c>
      <c r="E749" s="4">
        <f>SUM(B749:$B$968)/$B$969</f>
        <v>0</v>
      </c>
    </row>
    <row r="750" spans="1:5" x14ac:dyDescent="0.2">
      <c r="A750" s="1" t="s">
        <v>612</v>
      </c>
      <c r="B750" s="1">
        <v>0</v>
      </c>
      <c r="C750" t="str">
        <f>IF(ISNA(VLOOKUP(A750,'von Hand markiert'!A:A,1,FALSE)),"","x")</f>
        <v/>
      </c>
      <c r="D750" s="4">
        <f>B750/betwKennzahlen!$B$6</f>
        <v>0</v>
      </c>
      <c r="E750" s="4">
        <f>SUM(B750:$B$968)/$B$969</f>
        <v>0</v>
      </c>
    </row>
    <row r="751" spans="1:5" x14ac:dyDescent="0.2">
      <c r="A751" s="1" t="s">
        <v>614</v>
      </c>
      <c r="B751" s="1">
        <v>0</v>
      </c>
      <c r="C751" t="str">
        <f>IF(ISNA(VLOOKUP(A751,'von Hand markiert'!A:A,1,FALSE)),"","x")</f>
        <v/>
      </c>
      <c r="D751" s="4">
        <f>B751/betwKennzahlen!$B$6</f>
        <v>0</v>
      </c>
      <c r="E751" s="4">
        <f>SUM(B751:$B$968)/$B$969</f>
        <v>0</v>
      </c>
    </row>
    <row r="752" spans="1:5" x14ac:dyDescent="0.2">
      <c r="A752" s="1" t="s">
        <v>615</v>
      </c>
      <c r="B752" s="1">
        <v>0</v>
      </c>
      <c r="C752" t="str">
        <f>IF(ISNA(VLOOKUP(A752,'von Hand markiert'!A:A,1,FALSE)),"","x")</f>
        <v/>
      </c>
      <c r="D752" s="4">
        <f>B752/betwKennzahlen!$B$6</f>
        <v>0</v>
      </c>
      <c r="E752" s="4">
        <f>SUM(B752:$B$968)/$B$969</f>
        <v>0</v>
      </c>
    </row>
    <row r="753" spans="1:5" x14ac:dyDescent="0.2">
      <c r="A753" s="1" t="s">
        <v>616</v>
      </c>
      <c r="B753" s="1">
        <v>0</v>
      </c>
      <c r="C753" t="str">
        <f>IF(ISNA(VLOOKUP(A753,'von Hand markiert'!A:A,1,FALSE)),"","x")</f>
        <v/>
      </c>
      <c r="D753" s="4">
        <f>B753/betwKennzahlen!$B$6</f>
        <v>0</v>
      </c>
      <c r="E753" s="4">
        <f>SUM(B753:$B$968)/$B$969</f>
        <v>0</v>
      </c>
    </row>
    <row r="754" spans="1:5" x14ac:dyDescent="0.2">
      <c r="A754" s="1" t="s">
        <v>617</v>
      </c>
      <c r="B754" s="1">
        <v>0</v>
      </c>
      <c r="C754" t="str">
        <f>IF(ISNA(VLOOKUP(A754,'von Hand markiert'!A:A,1,FALSE)),"","x")</f>
        <v/>
      </c>
      <c r="D754" s="4">
        <f>B754/betwKennzahlen!$B$6</f>
        <v>0</v>
      </c>
      <c r="E754" s="4">
        <f>SUM(B754:$B$968)/$B$969</f>
        <v>0</v>
      </c>
    </row>
    <row r="755" spans="1:5" x14ac:dyDescent="0.2">
      <c r="A755" s="1" t="s">
        <v>618</v>
      </c>
      <c r="B755" s="1">
        <v>0</v>
      </c>
      <c r="C755" t="str">
        <f>IF(ISNA(VLOOKUP(A755,'von Hand markiert'!A:A,1,FALSE)),"","x")</f>
        <v/>
      </c>
      <c r="D755" s="4">
        <f>B755/betwKennzahlen!$B$6</f>
        <v>0</v>
      </c>
      <c r="E755" s="4">
        <f>SUM(B755:$B$968)/$B$969</f>
        <v>0</v>
      </c>
    </row>
    <row r="756" spans="1:5" x14ac:dyDescent="0.2">
      <c r="A756" s="1" t="s">
        <v>619</v>
      </c>
      <c r="B756" s="1">
        <v>0</v>
      </c>
      <c r="C756" t="str">
        <f>IF(ISNA(VLOOKUP(A756,'von Hand markiert'!A:A,1,FALSE)),"","x")</f>
        <v/>
      </c>
      <c r="D756" s="4">
        <f>B756/betwKennzahlen!$B$6</f>
        <v>0</v>
      </c>
      <c r="E756" s="4">
        <f>SUM(B756:$B$968)/$B$969</f>
        <v>0</v>
      </c>
    </row>
    <row r="757" spans="1:5" x14ac:dyDescent="0.2">
      <c r="A757" s="1" t="s">
        <v>621</v>
      </c>
      <c r="B757" s="1">
        <v>0</v>
      </c>
      <c r="C757" t="str">
        <f>IF(ISNA(VLOOKUP(A757,'von Hand markiert'!A:A,1,FALSE)),"","x")</f>
        <v/>
      </c>
      <c r="D757" s="4">
        <f>B757/betwKennzahlen!$B$6</f>
        <v>0</v>
      </c>
      <c r="E757" s="4">
        <f>SUM(B757:$B$968)/$B$969</f>
        <v>0</v>
      </c>
    </row>
    <row r="758" spans="1:5" x14ac:dyDescent="0.2">
      <c r="A758" s="1" t="s">
        <v>622</v>
      </c>
      <c r="B758" s="1">
        <v>0</v>
      </c>
      <c r="C758" t="str">
        <f>IF(ISNA(VLOOKUP(A758,'von Hand markiert'!A:A,1,FALSE)),"","x")</f>
        <v/>
      </c>
      <c r="D758" s="4">
        <f>B758/betwKennzahlen!$B$6</f>
        <v>0</v>
      </c>
      <c r="E758" s="4">
        <f>SUM(B758:$B$968)/$B$969</f>
        <v>0</v>
      </c>
    </row>
    <row r="759" spans="1:5" x14ac:dyDescent="0.2">
      <c r="A759" s="1" t="s">
        <v>623</v>
      </c>
      <c r="B759" s="1">
        <v>0</v>
      </c>
      <c r="C759" t="str">
        <f>IF(ISNA(VLOOKUP(A759,'von Hand markiert'!A:A,1,FALSE)),"","x")</f>
        <v/>
      </c>
      <c r="D759" s="4">
        <f>B759/betwKennzahlen!$B$6</f>
        <v>0</v>
      </c>
      <c r="E759" s="4">
        <f>SUM(B759:$B$968)/$B$969</f>
        <v>0</v>
      </c>
    </row>
    <row r="760" spans="1:5" x14ac:dyDescent="0.2">
      <c r="A760" s="1" t="s">
        <v>624</v>
      </c>
      <c r="B760" s="1">
        <v>0</v>
      </c>
      <c r="C760" t="str">
        <f>IF(ISNA(VLOOKUP(A760,'von Hand markiert'!A:A,1,FALSE)),"","x")</f>
        <v/>
      </c>
      <c r="D760" s="4">
        <f>B760/betwKennzahlen!$B$6</f>
        <v>0</v>
      </c>
      <c r="E760" s="4">
        <f>SUM(B760:$B$968)/$B$969</f>
        <v>0</v>
      </c>
    </row>
    <row r="761" spans="1:5" x14ac:dyDescent="0.2">
      <c r="A761" s="1" t="s">
        <v>770</v>
      </c>
      <c r="B761" s="1">
        <v>0</v>
      </c>
      <c r="C761" t="str">
        <f>IF(ISNA(VLOOKUP(A761,'von Hand markiert'!A:A,1,FALSE)),"","x")</f>
        <v/>
      </c>
      <c r="D761" s="4">
        <f>B761/betwKennzahlen!$B$6</f>
        <v>0</v>
      </c>
      <c r="E761" s="4">
        <f>SUM(B761:$B$968)/$B$969</f>
        <v>0</v>
      </c>
    </row>
    <row r="762" spans="1:5" x14ac:dyDescent="0.2">
      <c r="A762" s="1" t="s">
        <v>771</v>
      </c>
      <c r="B762" s="1">
        <v>0</v>
      </c>
      <c r="C762" t="str">
        <f>IF(ISNA(VLOOKUP(A762,'von Hand markiert'!A:A,1,FALSE)),"","x")</f>
        <v/>
      </c>
      <c r="D762" s="4">
        <f>B762/betwKennzahlen!$B$6</f>
        <v>0</v>
      </c>
      <c r="E762" s="4">
        <f>SUM(B762:$B$968)/$B$969</f>
        <v>0</v>
      </c>
    </row>
    <row r="763" spans="1:5" x14ac:dyDescent="0.2">
      <c r="A763" s="1" t="s">
        <v>772</v>
      </c>
      <c r="B763" s="1">
        <v>0</v>
      </c>
      <c r="C763" t="str">
        <f>IF(ISNA(VLOOKUP(A763,'von Hand markiert'!A:A,1,FALSE)),"","x")</f>
        <v/>
      </c>
      <c r="D763" s="4">
        <f>B763/betwKennzahlen!$B$6</f>
        <v>0</v>
      </c>
      <c r="E763" s="4">
        <f>SUM(B763:$B$968)/$B$969</f>
        <v>0</v>
      </c>
    </row>
    <row r="764" spans="1:5" x14ac:dyDescent="0.2">
      <c r="A764" s="1" t="s">
        <v>773</v>
      </c>
      <c r="B764" s="1">
        <v>0</v>
      </c>
      <c r="C764" t="str">
        <f>IF(ISNA(VLOOKUP(A764,'von Hand markiert'!A:A,1,FALSE)),"","x")</f>
        <v/>
      </c>
      <c r="D764" s="4">
        <f>B764/betwKennzahlen!$B$6</f>
        <v>0</v>
      </c>
      <c r="E764" s="4">
        <f>SUM(B764:$B$968)/$B$969</f>
        <v>0</v>
      </c>
    </row>
    <row r="765" spans="1:5" x14ac:dyDescent="0.2">
      <c r="A765" s="1" t="s">
        <v>774</v>
      </c>
      <c r="B765" s="1">
        <v>0</v>
      </c>
      <c r="C765" t="str">
        <f>IF(ISNA(VLOOKUP(A765,'von Hand markiert'!A:A,1,FALSE)),"","x")</f>
        <v/>
      </c>
      <c r="D765" s="4">
        <f>B765/betwKennzahlen!$B$6</f>
        <v>0</v>
      </c>
      <c r="E765" s="4">
        <f>SUM(B765:$B$968)/$B$969</f>
        <v>0</v>
      </c>
    </row>
    <row r="766" spans="1:5" x14ac:dyDescent="0.2">
      <c r="A766" s="1" t="s">
        <v>775</v>
      </c>
      <c r="B766" s="1">
        <v>0</v>
      </c>
      <c r="C766" t="str">
        <f>IF(ISNA(VLOOKUP(A766,'von Hand markiert'!A:A,1,FALSE)),"","x")</f>
        <v/>
      </c>
      <c r="D766" s="4">
        <f>B766/betwKennzahlen!$B$6</f>
        <v>0</v>
      </c>
      <c r="E766" s="4">
        <f>SUM(B766:$B$968)/$B$969</f>
        <v>0</v>
      </c>
    </row>
    <row r="767" spans="1:5" x14ac:dyDescent="0.2">
      <c r="A767" s="1" t="s">
        <v>776</v>
      </c>
      <c r="B767" s="1">
        <v>0</v>
      </c>
      <c r="C767" t="str">
        <f>IF(ISNA(VLOOKUP(A767,'von Hand markiert'!A:A,1,FALSE)),"","x")</f>
        <v/>
      </c>
      <c r="D767" s="4">
        <f>B767/betwKennzahlen!$B$6</f>
        <v>0</v>
      </c>
      <c r="E767" s="4">
        <f>SUM(B767:$B$968)/$B$969</f>
        <v>0</v>
      </c>
    </row>
    <row r="768" spans="1:5" x14ac:dyDescent="0.2">
      <c r="A768" s="1" t="s">
        <v>777</v>
      </c>
      <c r="B768" s="1">
        <v>0</v>
      </c>
      <c r="C768" t="str">
        <f>IF(ISNA(VLOOKUP(A768,'von Hand markiert'!A:A,1,FALSE)),"","x")</f>
        <v/>
      </c>
      <c r="D768" s="4">
        <f>B768/betwKennzahlen!$B$6</f>
        <v>0</v>
      </c>
      <c r="E768" s="4">
        <f>SUM(B768:$B$968)/$B$969</f>
        <v>0</v>
      </c>
    </row>
    <row r="769" spans="1:5" x14ac:dyDescent="0.2">
      <c r="A769" s="1" t="s">
        <v>778</v>
      </c>
      <c r="B769" s="1">
        <v>0</v>
      </c>
      <c r="C769" t="str">
        <f>IF(ISNA(VLOOKUP(A769,'von Hand markiert'!A:A,1,FALSE)),"","x")</f>
        <v/>
      </c>
      <c r="D769" s="4">
        <f>B769/betwKennzahlen!$B$6</f>
        <v>0</v>
      </c>
      <c r="E769" s="4">
        <f>SUM(B769:$B$968)/$B$969</f>
        <v>0</v>
      </c>
    </row>
    <row r="770" spans="1:5" x14ac:dyDescent="0.2">
      <c r="A770" s="1" t="s">
        <v>779</v>
      </c>
      <c r="B770" s="1">
        <v>0</v>
      </c>
      <c r="C770" t="str">
        <f>IF(ISNA(VLOOKUP(A770,'von Hand markiert'!A:A,1,FALSE)),"","x")</f>
        <v/>
      </c>
      <c r="D770" s="4">
        <f>B770/betwKennzahlen!$B$6</f>
        <v>0</v>
      </c>
      <c r="E770" s="4">
        <f>SUM(B770:$B$968)/$B$969</f>
        <v>0</v>
      </c>
    </row>
    <row r="771" spans="1:5" x14ac:dyDescent="0.2">
      <c r="A771" s="1" t="s">
        <v>780</v>
      </c>
      <c r="B771" s="1">
        <v>0</v>
      </c>
      <c r="C771" t="str">
        <f>IF(ISNA(VLOOKUP(A771,'von Hand markiert'!A:A,1,FALSE)),"","x")</f>
        <v/>
      </c>
      <c r="D771" s="4">
        <f>B771/betwKennzahlen!$B$6</f>
        <v>0</v>
      </c>
      <c r="E771" s="4">
        <f>SUM(B771:$B$968)/$B$969</f>
        <v>0</v>
      </c>
    </row>
    <row r="772" spans="1:5" x14ac:dyDescent="0.2">
      <c r="A772" s="1" t="s">
        <v>781</v>
      </c>
      <c r="B772" s="1">
        <v>0</v>
      </c>
      <c r="C772" t="str">
        <f>IF(ISNA(VLOOKUP(A772,'von Hand markiert'!A:A,1,FALSE)),"","x")</f>
        <v/>
      </c>
      <c r="D772" s="4">
        <f>B772/betwKennzahlen!$B$6</f>
        <v>0</v>
      </c>
      <c r="E772" s="4">
        <f>SUM(B772:$B$968)/$B$969</f>
        <v>0</v>
      </c>
    </row>
    <row r="773" spans="1:5" x14ac:dyDescent="0.2">
      <c r="A773" s="1" t="s">
        <v>782</v>
      </c>
      <c r="B773" s="1">
        <v>0</v>
      </c>
      <c r="C773" t="str">
        <f>IF(ISNA(VLOOKUP(A773,'von Hand markiert'!A:A,1,FALSE)),"","x")</f>
        <v/>
      </c>
      <c r="D773" s="4">
        <f>B773/betwKennzahlen!$B$6</f>
        <v>0</v>
      </c>
      <c r="E773" s="4">
        <f>SUM(B773:$B$968)/$B$969</f>
        <v>0</v>
      </c>
    </row>
    <row r="774" spans="1:5" x14ac:dyDescent="0.2">
      <c r="A774" s="1" t="s">
        <v>783</v>
      </c>
      <c r="B774" s="1">
        <v>0</v>
      </c>
      <c r="C774" t="str">
        <f>IF(ISNA(VLOOKUP(A774,'von Hand markiert'!A:A,1,FALSE)),"","x")</f>
        <v/>
      </c>
      <c r="D774" s="4">
        <f>B774/betwKennzahlen!$B$6</f>
        <v>0</v>
      </c>
      <c r="E774" s="4">
        <f>SUM(B774:$B$968)/$B$969</f>
        <v>0</v>
      </c>
    </row>
    <row r="775" spans="1:5" x14ac:dyDescent="0.2">
      <c r="A775" s="1" t="s">
        <v>784</v>
      </c>
      <c r="B775" s="1">
        <v>0</v>
      </c>
      <c r="C775" t="str">
        <f>IF(ISNA(VLOOKUP(A775,'von Hand markiert'!A:A,1,FALSE)),"","x")</f>
        <v/>
      </c>
      <c r="D775" s="4">
        <f>B775/betwKennzahlen!$B$6</f>
        <v>0</v>
      </c>
      <c r="E775" s="4">
        <f>SUM(B775:$B$968)/$B$969</f>
        <v>0</v>
      </c>
    </row>
    <row r="776" spans="1:5" x14ac:dyDescent="0.2">
      <c r="A776" s="1" t="s">
        <v>785</v>
      </c>
      <c r="B776" s="1">
        <v>0</v>
      </c>
      <c r="C776" t="str">
        <f>IF(ISNA(VLOOKUP(A776,'von Hand markiert'!A:A,1,FALSE)),"","x")</f>
        <v/>
      </c>
      <c r="D776" s="4">
        <f>B776/betwKennzahlen!$B$6</f>
        <v>0</v>
      </c>
      <c r="E776" s="4">
        <f>SUM(B776:$B$968)/$B$969</f>
        <v>0</v>
      </c>
    </row>
    <row r="777" spans="1:5" x14ac:dyDescent="0.2">
      <c r="A777" s="1" t="s">
        <v>786</v>
      </c>
      <c r="B777" s="1">
        <v>0</v>
      </c>
      <c r="C777" t="str">
        <f>IF(ISNA(VLOOKUP(A777,'von Hand markiert'!A:A,1,FALSE)),"","x")</f>
        <v/>
      </c>
      <c r="D777" s="4">
        <f>B777/betwKennzahlen!$B$6</f>
        <v>0</v>
      </c>
      <c r="E777" s="4">
        <f>SUM(B777:$B$968)/$B$969</f>
        <v>0</v>
      </c>
    </row>
    <row r="778" spans="1:5" x14ac:dyDescent="0.2">
      <c r="A778" s="1" t="s">
        <v>787</v>
      </c>
      <c r="B778" s="1">
        <v>0</v>
      </c>
      <c r="C778" t="str">
        <f>IF(ISNA(VLOOKUP(A778,'von Hand markiert'!A:A,1,FALSE)),"","x")</f>
        <v/>
      </c>
      <c r="D778" s="4">
        <f>B778/betwKennzahlen!$B$6</f>
        <v>0</v>
      </c>
      <c r="E778" s="4">
        <f>SUM(B778:$B$968)/$B$969</f>
        <v>0</v>
      </c>
    </row>
    <row r="779" spans="1:5" x14ac:dyDescent="0.2">
      <c r="A779" s="1" t="s">
        <v>788</v>
      </c>
      <c r="B779" s="1">
        <v>0</v>
      </c>
      <c r="C779" t="str">
        <f>IF(ISNA(VLOOKUP(A779,'von Hand markiert'!A:A,1,FALSE)),"","x")</f>
        <v/>
      </c>
      <c r="D779" s="4">
        <f>B779/betwKennzahlen!$B$6</f>
        <v>0</v>
      </c>
      <c r="E779" s="4">
        <f>SUM(B779:$B$968)/$B$969</f>
        <v>0</v>
      </c>
    </row>
    <row r="780" spans="1:5" x14ac:dyDescent="0.2">
      <c r="A780" s="1" t="s">
        <v>789</v>
      </c>
      <c r="B780" s="1">
        <v>0</v>
      </c>
      <c r="C780" t="str">
        <f>IF(ISNA(VLOOKUP(A780,'von Hand markiert'!A:A,1,FALSE)),"","x")</f>
        <v/>
      </c>
      <c r="D780" s="4">
        <f>B780/betwKennzahlen!$B$6</f>
        <v>0</v>
      </c>
      <c r="E780" s="4">
        <f>SUM(B780:$B$968)/$B$969</f>
        <v>0</v>
      </c>
    </row>
    <row r="781" spans="1:5" x14ac:dyDescent="0.2">
      <c r="A781" s="1" t="s">
        <v>790</v>
      </c>
      <c r="B781" s="1">
        <v>0</v>
      </c>
      <c r="C781" t="str">
        <f>IF(ISNA(VLOOKUP(A781,'von Hand markiert'!A:A,1,FALSE)),"","x")</f>
        <v/>
      </c>
      <c r="D781" s="4">
        <f>B781/betwKennzahlen!$B$6</f>
        <v>0</v>
      </c>
      <c r="E781" s="4">
        <f>SUM(B781:$B$968)/$B$969</f>
        <v>0</v>
      </c>
    </row>
    <row r="782" spans="1:5" x14ac:dyDescent="0.2">
      <c r="A782" s="1" t="s">
        <v>791</v>
      </c>
      <c r="B782" s="1">
        <v>0</v>
      </c>
      <c r="C782" t="str">
        <f>IF(ISNA(VLOOKUP(A782,'von Hand markiert'!A:A,1,FALSE)),"","x")</f>
        <v/>
      </c>
      <c r="D782" s="4">
        <f>B782/betwKennzahlen!$B$6</f>
        <v>0</v>
      </c>
      <c r="E782" s="4">
        <f>SUM(B782:$B$968)/$B$969</f>
        <v>0</v>
      </c>
    </row>
    <row r="783" spans="1:5" x14ac:dyDescent="0.2">
      <c r="A783" s="1" t="s">
        <v>792</v>
      </c>
      <c r="B783" s="1">
        <v>0</v>
      </c>
      <c r="C783" t="str">
        <f>IF(ISNA(VLOOKUP(A783,'von Hand markiert'!A:A,1,FALSE)),"","x")</f>
        <v/>
      </c>
      <c r="D783" s="4">
        <f>B783/betwKennzahlen!$B$6</f>
        <v>0</v>
      </c>
      <c r="E783" s="4">
        <f>SUM(B783:$B$968)/$B$969</f>
        <v>0</v>
      </c>
    </row>
    <row r="784" spans="1:5" x14ac:dyDescent="0.2">
      <c r="A784" s="1" t="s">
        <v>793</v>
      </c>
      <c r="B784" s="1">
        <v>0</v>
      </c>
      <c r="C784" t="str">
        <f>IF(ISNA(VLOOKUP(A784,'von Hand markiert'!A:A,1,FALSE)),"","x")</f>
        <v/>
      </c>
      <c r="D784" s="4">
        <f>B784/betwKennzahlen!$B$6</f>
        <v>0</v>
      </c>
      <c r="E784" s="4">
        <f>SUM(B784:$B$968)/$B$969</f>
        <v>0</v>
      </c>
    </row>
    <row r="785" spans="1:5" x14ac:dyDescent="0.2">
      <c r="A785" s="1" t="s">
        <v>794</v>
      </c>
      <c r="B785" s="1">
        <v>0</v>
      </c>
      <c r="C785" t="str">
        <f>IF(ISNA(VLOOKUP(A785,'von Hand markiert'!A:A,1,FALSE)),"","x")</f>
        <v/>
      </c>
      <c r="D785" s="4">
        <f>B785/betwKennzahlen!$B$6</f>
        <v>0</v>
      </c>
      <c r="E785" s="4">
        <f>SUM(B785:$B$968)/$B$969</f>
        <v>0</v>
      </c>
    </row>
    <row r="786" spans="1:5" x14ac:dyDescent="0.2">
      <c r="A786" s="1" t="s">
        <v>795</v>
      </c>
      <c r="B786" s="1">
        <v>0</v>
      </c>
      <c r="C786" t="str">
        <f>IF(ISNA(VLOOKUP(A786,'von Hand markiert'!A:A,1,FALSE)),"","x")</f>
        <v/>
      </c>
      <c r="D786" s="4">
        <f>B786/betwKennzahlen!$B$6</f>
        <v>0</v>
      </c>
      <c r="E786" s="4">
        <f>SUM(B786:$B$968)/$B$969</f>
        <v>0</v>
      </c>
    </row>
    <row r="787" spans="1:5" x14ac:dyDescent="0.2">
      <c r="A787" s="1" t="s">
        <v>796</v>
      </c>
      <c r="B787" s="1">
        <v>0</v>
      </c>
      <c r="C787" t="str">
        <f>IF(ISNA(VLOOKUP(A787,'von Hand markiert'!A:A,1,FALSE)),"","x")</f>
        <v/>
      </c>
      <c r="D787" s="4">
        <f>B787/betwKennzahlen!$B$6</f>
        <v>0</v>
      </c>
      <c r="E787" s="4">
        <f>SUM(B787:$B$968)/$B$969</f>
        <v>0</v>
      </c>
    </row>
    <row r="788" spans="1:5" x14ac:dyDescent="0.2">
      <c r="A788" s="1" t="s">
        <v>797</v>
      </c>
      <c r="B788" s="1">
        <v>0</v>
      </c>
      <c r="C788" t="str">
        <f>IF(ISNA(VLOOKUP(A788,'von Hand markiert'!A:A,1,FALSE)),"","x")</f>
        <v/>
      </c>
      <c r="D788" s="4">
        <f>B788/betwKennzahlen!$B$6</f>
        <v>0</v>
      </c>
      <c r="E788" s="4">
        <f>SUM(B788:$B$968)/$B$969</f>
        <v>0</v>
      </c>
    </row>
    <row r="789" spans="1:5" x14ac:dyDescent="0.2">
      <c r="A789" s="1" t="s">
        <v>798</v>
      </c>
      <c r="B789" s="1">
        <v>0</v>
      </c>
      <c r="C789" t="str">
        <f>IF(ISNA(VLOOKUP(A789,'von Hand markiert'!A:A,1,FALSE)),"","x")</f>
        <v/>
      </c>
      <c r="D789" s="4">
        <f>B789/betwKennzahlen!$B$6</f>
        <v>0</v>
      </c>
      <c r="E789" s="4">
        <f>SUM(B789:$B$968)/$B$969</f>
        <v>0</v>
      </c>
    </row>
    <row r="790" spans="1:5" x14ac:dyDescent="0.2">
      <c r="A790" s="1" t="s">
        <v>799</v>
      </c>
      <c r="B790" s="1">
        <v>0</v>
      </c>
      <c r="C790" t="str">
        <f>IF(ISNA(VLOOKUP(A790,'von Hand markiert'!A:A,1,FALSE)),"","x")</f>
        <v/>
      </c>
      <c r="D790" s="4">
        <f>B790/betwKennzahlen!$B$6</f>
        <v>0</v>
      </c>
      <c r="E790" s="4">
        <f>SUM(B790:$B$968)/$B$969</f>
        <v>0</v>
      </c>
    </row>
    <row r="791" spans="1:5" x14ac:dyDescent="0.2">
      <c r="A791" s="1" t="s">
        <v>800</v>
      </c>
      <c r="B791" s="1">
        <v>0</v>
      </c>
      <c r="C791" t="str">
        <f>IF(ISNA(VLOOKUP(A791,'von Hand markiert'!A:A,1,FALSE)),"","x")</f>
        <v/>
      </c>
      <c r="D791" s="4">
        <f>B791/betwKennzahlen!$B$6</f>
        <v>0</v>
      </c>
      <c r="E791" s="4">
        <f>SUM(B791:$B$968)/$B$969</f>
        <v>0</v>
      </c>
    </row>
    <row r="792" spans="1:5" x14ac:dyDescent="0.2">
      <c r="A792" s="1" t="s">
        <v>801</v>
      </c>
      <c r="B792" s="1">
        <v>0</v>
      </c>
      <c r="C792" t="str">
        <f>IF(ISNA(VLOOKUP(A792,'von Hand markiert'!A:A,1,FALSE)),"","x")</f>
        <v/>
      </c>
      <c r="D792" s="4">
        <f>B792/betwKennzahlen!$B$6</f>
        <v>0</v>
      </c>
      <c r="E792" s="4">
        <f>SUM(B792:$B$968)/$B$969</f>
        <v>0</v>
      </c>
    </row>
    <row r="793" spans="1:5" x14ac:dyDescent="0.2">
      <c r="A793" s="1" t="s">
        <v>802</v>
      </c>
      <c r="B793" s="1">
        <v>0</v>
      </c>
      <c r="C793" t="str">
        <f>IF(ISNA(VLOOKUP(A793,'von Hand markiert'!A:A,1,FALSE)),"","x")</f>
        <v/>
      </c>
      <c r="D793" s="4">
        <f>B793/betwKennzahlen!$B$6</f>
        <v>0</v>
      </c>
      <c r="E793" s="4">
        <f>SUM(B793:$B$968)/$B$969</f>
        <v>0</v>
      </c>
    </row>
    <row r="794" spans="1:5" x14ac:dyDescent="0.2">
      <c r="A794" s="1" t="s">
        <v>803</v>
      </c>
      <c r="B794" s="1">
        <v>0</v>
      </c>
      <c r="C794" t="str">
        <f>IF(ISNA(VLOOKUP(A794,'von Hand markiert'!A:A,1,FALSE)),"","x")</f>
        <v/>
      </c>
      <c r="D794" s="4">
        <f>B794/betwKennzahlen!$B$6</f>
        <v>0</v>
      </c>
      <c r="E794" s="4">
        <f>SUM(B794:$B$968)/$B$969</f>
        <v>0</v>
      </c>
    </row>
    <row r="795" spans="1:5" x14ac:dyDescent="0.2">
      <c r="A795" s="1" t="s">
        <v>804</v>
      </c>
      <c r="B795" s="1">
        <v>0</v>
      </c>
      <c r="C795" t="str">
        <f>IF(ISNA(VLOOKUP(A795,'von Hand markiert'!A:A,1,FALSE)),"","x")</f>
        <v/>
      </c>
      <c r="D795" s="4">
        <f>B795/betwKennzahlen!$B$6</f>
        <v>0</v>
      </c>
      <c r="E795" s="4">
        <f>SUM(B795:$B$968)/$B$969</f>
        <v>0</v>
      </c>
    </row>
    <row r="796" spans="1:5" x14ac:dyDescent="0.2">
      <c r="A796" s="1" t="s">
        <v>805</v>
      </c>
      <c r="B796" s="1">
        <v>0</v>
      </c>
      <c r="C796" t="str">
        <f>IF(ISNA(VLOOKUP(A796,'von Hand markiert'!A:A,1,FALSE)),"","x")</f>
        <v/>
      </c>
      <c r="D796" s="4">
        <f>B796/betwKennzahlen!$B$6</f>
        <v>0</v>
      </c>
      <c r="E796" s="4">
        <f>SUM(B796:$B$968)/$B$969</f>
        <v>0</v>
      </c>
    </row>
    <row r="797" spans="1:5" x14ac:dyDescent="0.2">
      <c r="A797" s="1" t="s">
        <v>806</v>
      </c>
      <c r="B797" s="1">
        <v>0</v>
      </c>
      <c r="C797" t="str">
        <f>IF(ISNA(VLOOKUP(A797,'von Hand markiert'!A:A,1,FALSE)),"","x")</f>
        <v/>
      </c>
      <c r="D797" s="4">
        <f>B797/betwKennzahlen!$B$6</f>
        <v>0</v>
      </c>
      <c r="E797" s="4">
        <f>SUM(B797:$B$968)/$B$969</f>
        <v>0</v>
      </c>
    </row>
    <row r="798" spans="1:5" x14ac:dyDescent="0.2">
      <c r="A798" s="1" t="s">
        <v>807</v>
      </c>
      <c r="B798" s="1">
        <v>0</v>
      </c>
      <c r="C798" t="str">
        <f>IF(ISNA(VLOOKUP(A798,'von Hand markiert'!A:A,1,FALSE)),"","x")</f>
        <v/>
      </c>
      <c r="D798" s="4">
        <f>B798/betwKennzahlen!$B$6</f>
        <v>0</v>
      </c>
      <c r="E798" s="4">
        <f>SUM(B798:$B$968)/$B$969</f>
        <v>0</v>
      </c>
    </row>
    <row r="799" spans="1:5" x14ac:dyDescent="0.2">
      <c r="A799" s="1" t="s">
        <v>808</v>
      </c>
      <c r="B799" s="1">
        <v>0</v>
      </c>
      <c r="C799" t="str">
        <f>IF(ISNA(VLOOKUP(A799,'von Hand markiert'!A:A,1,FALSE)),"","x")</f>
        <v/>
      </c>
      <c r="D799" s="4">
        <f>B799/betwKennzahlen!$B$6</f>
        <v>0</v>
      </c>
      <c r="E799" s="4">
        <f>SUM(B799:$B$968)/$B$969</f>
        <v>0</v>
      </c>
    </row>
    <row r="800" spans="1:5" x14ac:dyDescent="0.2">
      <c r="A800" s="1" t="s">
        <v>809</v>
      </c>
      <c r="B800" s="1">
        <v>0</v>
      </c>
      <c r="C800" t="str">
        <f>IF(ISNA(VLOOKUP(A800,'von Hand markiert'!A:A,1,FALSE)),"","x")</f>
        <v/>
      </c>
      <c r="D800" s="4">
        <f>B800/betwKennzahlen!$B$6</f>
        <v>0</v>
      </c>
      <c r="E800" s="4">
        <f>SUM(B800:$B$968)/$B$969</f>
        <v>0</v>
      </c>
    </row>
    <row r="801" spans="1:5" x14ac:dyDescent="0.2">
      <c r="A801" s="1" t="s">
        <v>810</v>
      </c>
      <c r="B801" s="1">
        <v>0</v>
      </c>
      <c r="C801" t="str">
        <f>IF(ISNA(VLOOKUP(A801,'von Hand markiert'!A:A,1,FALSE)),"","x")</f>
        <v/>
      </c>
      <c r="D801" s="4">
        <f>B801/betwKennzahlen!$B$6</f>
        <v>0</v>
      </c>
      <c r="E801" s="4">
        <f>SUM(B801:$B$968)/$B$969</f>
        <v>0</v>
      </c>
    </row>
    <row r="802" spans="1:5" x14ac:dyDescent="0.2">
      <c r="A802" s="1" t="s">
        <v>811</v>
      </c>
      <c r="B802" s="1">
        <v>0</v>
      </c>
      <c r="C802" t="str">
        <f>IF(ISNA(VLOOKUP(A802,'von Hand markiert'!A:A,1,FALSE)),"","x")</f>
        <v/>
      </c>
      <c r="D802" s="4">
        <f>B802/betwKennzahlen!$B$6</f>
        <v>0</v>
      </c>
      <c r="E802" s="4">
        <f>SUM(B802:$B$968)/$B$969</f>
        <v>0</v>
      </c>
    </row>
    <row r="803" spans="1:5" x14ac:dyDescent="0.2">
      <c r="A803" s="1" t="s">
        <v>812</v>
      </c>
      <c r="B803" s="1">
        <v>0</v>
      </c>
      <c r="C803" t="str">
        <f>IF(ISNA(VLOOKUP(A803,'von Hand markiert'!A:A,1,FALSE)),"","x")</f>
        <v/>
      </c>
      <c r="D803" s="4">
        <f>B803/betwKennzahlen!$B$6</f>
        <v>0</v>
      </c>
      <c r="E803" s="4">
        <f>SUM(B803:$B$968)/$B$969</f>
        <v>0</v>
      </c>
    </row>
    <row r="804" spans="1:5" x14ac:dyDescent="0.2">
      <c r="A804" s="1" t="s">
        <v>813</v>
      </c>
      <c r="B804" s="1">
        <v>0</v>
      </c>
      <c r="C804" t="str">
        <f>IF(ISNA(VLOOKUP(A804,'von Hand markiert'!A:A,1,FALSE)),"","x")</f>
        <v/>
      </c>
      <c r="D804" s="4">
        <f>B804/betwKennzahlen!$B$6</f>
        <v>0</v>
      </c>
      <c r="E804" s="4">
        <f>SUM(B804:$B$968)/$B$969</f>
        <v>0</v>
      </c>
    </row>
    <row r="805" spans="1:5" x14ac:dyDescent="0.2">
      <c r="A805" s="1" t="s">
        <v>814</v>
      </c>
      <c r="B805" s="1">
        <v>0</v>
      </c>
      <c r="C805" t="str">
        <f>IF(ISNA(VLOOKUP(A805,'von Hand markiert'!A:A,1,FALSE)),"","x")</f>
        <v/>
      </c>
      <c r="D805" s="4">
        <f>B805/betwKennzahlen!$B$6</f>
        <v>0</v>
      </c>
      <c r="E805" s="4">
        <f>SUM(B805:$B$968)/$B$969</f>
        <v>0</v>
      </c>
    </row>
    <row r="806" spans="1:5" x14ac:dyDescent="0.2">
      <c r="A806" s="1" t="s">
        <v>815</v>
      </c>
      <c r="B806" s="1">
        <v>0</v>
      </c>
      <c r="C806" t="str">
        <f>IF(ISNA(VLOOKUP(A806,'von Hand markiert'!A:A,1,FALSE)),"","x")</f>
        <v/>
      </c>
      <c r="D806" s="4">
        <f>B806/betwKennzahlen!$B$6</f>
        <v>0</v>
      </c>
      <c r="E806" s="4">
        <f>SUM(B806:$B$968)/$B$969</f>
        <v>0</v>
      </c>
    </row>
    <row r="807" spans="1:5" x14ac:dyDescent="0.2">
      <c r="A807" s="1" t="s">
        <v>816</v>
      </c>
      <c r="B807" s="1">
        <v>0</v>
      </c>
      <c r="C807" t="str">
        <f>IF(ISNA(VLOOKUP(A807,'von Hand markiert'!A:A,1,FALSE)),"","x")</f>
        <v/>
      </c>
      <c r="D807" s="4">
        <f>B807/betwKennzahlen!$B$6</f>
        <v>0</v>
      </c>
      <c r="E807" s="4">
        <f>SUM(B807:$B$968)/$B$969</f>
        <v>0</v>
      </c>
    </row>
    <row r="808" spans="1:5" x14ac:dyDescent="0.2">
      <c r="A808" s="1" t="s">
        <v>817</v>
      </c>
      <c r="B808" s="1">
        <v>0</v>
      </c>
      <c r="C808" t="str">
        <f>IF(ISNA(VLOOKUP(A808,'von Hand markiert'!A:A,1,FALSE)),"","x")</f>
        <v/>
      </c>
      <c r="D808" s="4">
        <f>B808/betwKennzahlen!$B$6</f>
        <v>0</v>
      </c>
      <c r="E808" s="4">
        <f>SUM(B808:$B$968)/$B$969</f>
        <v>0</v>
      </c>
    </row>
    <row r="809" spans="1:5" x14ac:dyDescent="0.2">
      <c r="A809" s="1" t="s">
        <v>818</v>
      </c>
      <c r="B809" s="1">
        <v>0</v>
      </c>
      <c r="C809" t="str">
        <f>IF(ISNA(VLOOKUP(A809,'von Hand markiert'!A:A,1,FALSE)),"","x")</f>
        <v/>
      </c>
      <c r="D809" s="4">
        <f>B809/betwKennzahlen!$B$6</f>
        <v>0</v>
      </c>
      <c r="E809" s="4">
        <f>SUM(B809:$B$968)/$B$969</f>
        <v>0</v>
      </c>
    </row>
    <row r="810" spans="1:5" x14ac:dyDescent="0.2">
      <c r="A810" s="1" t="s">
        <v>819</v>
      </c>
      <c r="B810" s="1">
        <v>0</v>
      </c>
      <c r="C810" t="str">
        <f>IF(ISNA(VLOOKUP(A810,'von Hand markiert'!A:A,1,FALSE)),"","x")</f>
        <v/>
      </c>
      <c r="D810" s="4">
        <f>B810/betwKennzahlen!$B$6</f>
        <v>0</v>
      </c>
      <c r="E810" s="4">
        <f>SUM(B810:$B$968)/$B$969</f>
        <v>0</v>
      </c>
    </row>
    <row r="811" spans="1:5" x14ac:dyDescent="0.2">
      <c r="A811" s="1" t="s">
        <v>820</v>
      </c>
      <c r="B811" s="1">
        <v>0</v>
      </c>
      <c r="C811" t="str">
        <f>IF(ISNA(VLOOKUP(A811,'von Hand markiert'!A:A,1,FALSE)),"","x")</f>
        <v/>
      </c>
      <c r="D811" s="4">
        <f>B811/betwKennzahlen!$B$6</f>
        <v>0</v>
      </c>
      <c r="E811" s="4">
        <f>SUM(B811:$B$968)/$B$969</f>
        <v>0</v>
      </c>
    </row>
    <row r="812" spans="1:5" x14ac:dyDescent="0.2">
      <c r="A812" s="1" t="s">
        <v>821</v>
      </c>
      <c r="B812" s="1">
        <v>0</v>
      </c>
      <c r="C812" t="str">
        <f>IF(ISNA(VLOOKUP(A812,'von Hand markiert'!A:A,1,FALSE)),"","x")</f>
        <v/>
      </c>
      <c r="D812" s="4">
        <f>B812/betwKennzahlen!$B$6</f>
        <v>0</v>
      </c>
      <c r="E812" s="4">
        <f>SUM(B812:$B$968)/$B$969</f>
        <v>0</v>
      </c>
    </row>
    <row r="813" spans="1:5" x14ac:dyDescent="0.2">
      <c r="A813" s="1" t="s">
        <v>822</v>
      </c>
      <c r="B813" s="1">
        <v>0</v>
      </c>
      <c r="C813" t="str">
        <f>IF(ISNA(VLOOKUP(A813,'von Hand markiert'!A:A,1,FALSE)),"","x")</f>
        <v/>
      </c>
      <c r="D813" s="4">
        <f>B813/betwKennzahlen!$B$6</f>
        <v>0</v>
      </c>
      <c r="E813" s="4">
        <f>SUM(B813:$B$968)/$B$969</f>
        <v>0</v>
      </c>
    </row>
    <row r="814" spans="1:5" x14ac:dyDescent="0.2">
      <c r="A814" s="1" t="s">
        <v>823</v>
      </c>
      <c r="B814" s="1">
        <v>0</v>
      </c>
      <c r="C814" t="str">
        <f>IF(ISNA(VLOOKUP(A814,'von Hand markiert'!A:A,1,FALSE)),"","x")</f>
        <v/>
      </c>
      <c r="D814" s="4">
        <f>B814/betwKennzahlen!$B$6</f>
        <v>0</v>
      </c>
      <c r="E814" s="4">
        <f>SUM(B814:$B$968)/$B$969</f>
        <v>0</v>
      </c>
    </row>
    <row r="815" spans="1:5" x14ac:dyDescent="0.2">
      <c r="A815" s="1" t="s">
        <v>824</v>
      </c>
      <c r="B815" s="1">
        <v>0</v>
      </c>
      <c r="C815" t="str">
        <f>IF(ISNA(VLOOKUP(A815,'von Hand markiert'!A:A,1,FALSE)),"","x")</f>
        <v/>
      </c>
      <c r="D815" s="4">
        <f>B815/betwKennzahlen!$B$6</f>
        <v>0</v>
      </c>
      <c r="E815" s="4">
        <f>SUM(B815:$B$968)/$B$969</f>
        <v>0</v>
      </c>
    </row>
    <row r="816" spans="1:5" x14ac:dyDescent="0.2">
      <c r="A816" s="1" t="s">
        <v>825</v>
      </c>
      <c r="B816" s="1">
        <v>0</v>
      </c>
      <c r="C816" t="str">
        <f>IF(ISNA(VLOOKUP(A816,'von Hand markiert'!A:A,1,FALSE)),"","x")</f>
        <v/>
      </c>
      <c r="D816" s="4">
        <f>B816/betwKennzahlen!$B$6</f>
        <v>0</v>
      </c>
      <c r="E816" s="4">
        <f>SUM(B816:$B$968)/$B$969</f>
        <v>0</v>
      </c>
    </row>
    <row r="817" spans="1:5" x14ac:dyDescent="0.2">
      <c r="A817" s="1" t="s">
        <v>826</v>
      </c>
      <c r="B817" s="1">
        <v>0</v>
      </c>
      <c r="C817" t="str">
        <f>IF(ISNA(VLOOKUP(A817,'von Hand markiert'!A:A,1,FALSE)),"","x")</f>
        <v/>
      </c>
      <c r="D817" s="4">
        <f>B817/betwKennzahlen!$B$6</f>
        <v>0</v>
      </c>
      <c r="E817" s="4">
        <f>SUM(B817:$B$968)/$B$969</f>
        <v>0</v>
      </c>
    </row>
    <row r="818" spans="1:5" x14ac:dyDescent="0.2">
      <c r="A818" s="1" t="s">
        <v>827</v>
      </c>
      <c r="B818" s="1">
        <v>0</v>
      </c>
      <c r="C818" t="str">
        <f>IF(ISNA(VLOOKUP(A818,'von Hand markiert'!A:A,1,FALSE)),"","x")</f>
        <v/>
      </c>
      <c r="D818" s="4">
        <f>B818/betwKennzahlen!$B$6</f>
        <v>0</v>
      </c>
      <c r="E818" s="4">
        <f>SUM(B818:$B$968)/$B$969</f>
        <v>0</v>
      </c>
    </row>
    <row r="819" spans="1:5" x14ac:dyDescent="0.2">
      <c r="A819" s="1" t="s">
        <v>828</v>
      </c>
      <c r="B819" s="1">
        <v>0</v>
      </c>
      <c r="C819" t="str">
        <f>IF(ISNA(VLOOKUP(A819,'von Hand markiert'!A:A,1,FALSE)),"","x")</f>
        <v/>
      </c>
      <c r="D819" s="4">
        <f>B819/betwKennzahlen!$B$6</f>
        <v>0</v>
      </c>
      <c r="E819" s="4">
        <f>SUM(B819:$B$968)/$B$969</f>
        <v>0</v>
      </c>
    </row>
    <row r="820" spans="1:5" x14ac:dyDescent="0.2">
      <c r="A820" s="1" t="s">
        <v>829</v>
      </c>
      <c r="B820" s="1">
        <v>0</v>
      </c>
      <c r="C820" t="str">
        <f>IF(ISNA(VLOOKUP(A820,'von Hand markiert'!A:A,1,FALSE)),"","x")</f>
        <v/>
      </c>
      <c r="D820" s="4">
        <f>B820/betwKennzahlen!$B$6</f>
        <v>0</v>
      </c>
      <c r="E820" s="4">
        <f>SUM(B820:$B$968)/$B$969</f>
        <v>0</v>
      </c>
    </row>
    <row r="821" spans="1:5" x14ac:dyDescent="0.2">
      <c r="A821" s="1" t="s">
        <v>830</v>
      </c>
      <c r="B821" s="1">
        <v>0</v>
      </c>
      <c r="C821" t="str">
        <f>IF(ISNA(VLOOKUP(A821,'von Hand markiert'!A:A,1,FALSE)),"","x")</f>
        <v/>
      </c>
      <c r="D821" s="4">
        <f>B821/betwKennzahlen!$B$6</f>
        <v>0</v>
      </c>
      <c r="E821" s="4">
        <f>SUM(B821:$B$968)/$B$969</f>
        <v>0</v>
      </c>
    </row>
    <row r="822" spans="1:5" x14ac:dyDescent="0.2">
      <c r="A822" s="1" t="s">
        <v>831</v>
      </c>
      <c r="B822" s="1">
        <v>0</v>
      </c>
      <c r="C822" t="str">
        <f>IF(ISNA(VLOOKUP(A822,'von Hand markiert'!A:A,1,FALSE)),"","x")</f>
        <v/>
      </c>
      <c r="D822" s="4">
        <f>B822/betwKennzahlen!$B$6</f>
        <v>0</v>
      </c>
      <c r="E822" s="4">
        <f>SUM(B822:$B$968)/$B$969</f>
        <v>0</v>
      </c>
    </row>
    <row r="823" spans="1:5" x14ac:dyDescent="0.2">
      <c r="A823" s="1" t="s">
        <v>832</v>
      </c>
      <c r="B823" s="1">
        <v>0</v>
      </c>
      <c r="C823" t="str">
        <f>IF(ISNA(VLOOKUP(A823,'von Hand markiert'!A:A,1,FALSE)),"","x")</f>
        <v/>
      </c>
      <c r="D823" s="4">
        <f>B823/betwKennzahlen!$B$6</f>
        <v>0</v>
      </c>
      <c r="E823" s="4">
        <f>SUM(B823:$B$968)/$B$969</f>
        <v>0</v>
      </c>
    </row>
    <row r="824" spans="1:5" x14ac:dyDescent="0.2">
      <c r="A824" s="1" t="s">
        <v>833</v>
      </c>
      <c r="B824" s="1">
        <v>0</v>
      </c>
      <c r="C824" t="str">
        <f>IF(ISNA(VLOOKUP(A824,'von Hand markiert'!A:A,1,FALSE)),"","x")</f>
        <v/>
      </c>
      <c r="D824" s="4">
        <f>B824/betwKennzahlen!$B$6</f>
        <v>0</v>
      </c>
      <c r="E824" s="4">
        <f>SUM(B824:$B$968)/$B$969</f>
        <v>0</v>
      </c>
    </row>
    <row r="825" spans="1:5" x14ac:dyDescent="0.2">
      <c r="A825" s="1" t="s">
        <v>834</v>
      </c>
      <c r="B825" s="1">
        <v>0</v>
      </c>
      <c r="C825" t="str">
        <f>IF(ISNA(VLOOKUP(A825,'von Hand markiert'!A:A,1,FALSE)),"","x")</f>
        <v/>
      </c>
      <c r="D825" s="4">
        <f>B825/betwKennzahlen!$B$6</f>
        <v>0</v>
      </c>
      <c r="E825" s="4">
        <f>SUM(B825:$B$968)/$B$969</f>
        <v>0</v>
      </c>
    </row>
    <row r="826" spans="1:5" x14ac:dyDescent="0.2">
      <c r="A826" s="1" t="s">
        <v>835</v>
      </c>
      <c r="B826" s="1">
        <v>0</v>
      </c>
      <c r="C826" t="str">
        <f>IF(ISNA(VLOOKUP(A826,'von Hand markiert'!A:A,1,FALSE)),"","x")</f>
        <v/>
      </c>
      <c r="D826" s="4">
        <f>B826/betwKennzahlen!$B$6</f>
        <v>0</v>
      </c>
      <c r="E826" s="4">
        <f>SUM(B826:$B$968)/$B$969</f>
        <v>0</v>
      </c>
    </row>
    <row r="827" spans="1:5" x14ac:dyDescent="0.2">
      <c r="A827" s="1" t="s">
        <v>836</v>
      </c>
      <c r="B827" s="1">
        <v>0</v>
      </c>
      <c r="C827" t="str">
        <f>IF(ISNA(VLOOKUP(A827,'von Hand markiert'!A:A,1,FALSE)),"","x")</f>
        <v/>
      </c>
      <c r="D827" s="4">
        <f>B827/betwKennzahlen!$B$6</f>
        <v>0</v>
      </c>
      <c r="E827" s="4">
        <f>SUM(B827:$B$968)/$B$969</f>
        <v>0</v>
      </c>
    </row>
    <row r="828" spans="1:5" x14ac:dyDescent="0.2">
      <c r="A828" s="1" t="s">
        <v>837</v>
      </c>
      <c r="B828" s="1">
        <v>0</v>
      </c>
      <c r="C828" t="str">
        <f>IF(ISNA(VLOOKUP(A828,'von Hand markiert'!A:A,1,FALSE)),"","x")</f>
        <v/>
      </c>
      <c r="D828" s="4">
        <f>B828/betwKennzahlen!$B$6</f>
        <v>0</v>
      </c>
      <c r="E828" s="4">
        <f>SUM(B828:$B$968)/$B$969</f>
        <v>0</v>
      </c>
    </row>
    <row r="829" spans="1:5" x14ac:dyDescent="0.2">
      <c r="A829" s="1" t="s">
        <v>838</v>
      </c>
      <c r="B829" s="1">
        <v>0</v>
      </c>
      <c r="C829" t="str">
        <f>IF(ISNA(VLOOKUP(A829,'von Hand markiert'!A:A,1,FALSE)),"","x")</f>
        <v/>
      </c>
      <c r="D829" s="4">
        <f>B829/betwKennzahlen!$B$6</f>
        <v>0</v>
      </c>
      <c r="E829" s="4">
        <f>SUM(B829:$B$968)/$B$969</f>
        <v>0</v>
      </c>
    </row>
    <row r="830" spans="1:5" x14ac:dyDescent="0.2">
      <c r="A830" s="1" t="s">
        <v>839</v>
      </c>
      <c r="B830" s="1">
        <v>0</v>
      </c>
      <c r="C830" t="str">
        <f>IF(ISNA(VLOOKUP(A830,'von Hand markiert'!A:A,1,FALSE)),"","x")</f>
        <v/>
      </c>
      <c r="D830" s="4">
        <f>B830/betwKennzahlen!$B$6</f>
        <v>0</v>
      </c>
      <c r="E830" s="4">
        <f>SUM(B830:$B$968)/$B$969</f>
        <v>0</v>
      </c>
    </row>
    <row r="831" spans="1:5" x14ac:dyDescent="0.2">
      <c r="A831" s="1" t="s">
        <v>840</v>
      </c>
      <c r="B831" s="1">
        <v>0</v>
      </c>
      <c r="C831" t="str">
        <f>IF(ISNA(VLOOKUP(A831,'von Hand markiert'!A:A,1,FALSE)),"","x")</f>
        <v/>
      </c>
      <c r="D831" s="4">
        <f>B831/betwKennzahlen!$B$6</f>
        <v>0</v>
      </c>
      <c r="E831" s="4">
        <f>SUM(B831:$B$968)/$B$969</f>
        <v>0</v>
      </c>
    </row>
    <row r="832" spans="1:5" x14ac:dyDescent="0.2">
      <c r="A832" s="1" t="s">
        <v>841</v>
      </c>
      <c r="B832" s="1">
        <v>0</v>
      </c>
      <c r="C832" t="str">
        <f>IF(ISNA(VLOOKUP(A832,'von Hand markiert'!A:A,1,FALSE)),"","x")</f>
        <v/>
      </c>
      <c r="D832" s="4">
        <f>B832/betwKennzahlen!$B$6</f>
        <v>0</v>
      </c>
      <c r="E832" s="4">
        <f>SUM(B832:$B$968)/$B$969</f>
        <v>0</v>
      </c>
    </row>
    <row r="833" spans="1:5" x14ac:dyDescent="0.2">
      <c r="A833" s="1" t="s">
        <v>842</v>
      </c>
      <c r="B833" s="1">
        <v>0</v>
      </c>
      <c r="C833" t="str">
        <f>IF(ISNA(VLOOKUP(A833,'von Hand markiert'!A:A,1,FALSE)),"","x")</f>
        <v/>
      </c>
      <c r="D833" s="4">
        <f>B833/betwKennzahlen!$B$6</f>
        <v>0</v>
      </c>
      <c r="E833" s="4">
        <f>SUM(B833:$B$968)/$B$969</f>
        <v>0</v>
      </c>
    </row>
    <row r="834" spans="1:5" x14ac:dyDescent="0.2">
      <c r="A834" s="1" t="s">
        <v>843</v>
      </c>
      <c r="B834" s="1">
        <v>0</v>
      </c>
      <c r="C834" t="str">
        <f>IF(ISNA(VLOOKUP(A834,'von Hand markiert'!A:A,1,FALSE)),"","x")</f>
        <v/>
      </c>
      <c r="D834" s="4">
        <f>B834/betwKennzahlen!$B$6</f>
        <v>0</v>
      </c>
      <c r="E834" s="4">
        <f>SUM(B834:$B$968)/$B$969</f>
        <v>0</v>
      </c>
    </row>
    <row r="835" spans="1:5" x14ac:dyDescent="0.2">
      <c r="A835" s="1" t="s">
        <v>844</v>
      </c>
      <c r="B835" s="1">
        <v>0</v>
      </c>
      <c r="C835" t="str">
        <f>IF(ISNA(VLOOKUP(A835,'von Hand markiert'!A:A,1,FALSE)),"","x")</f>
        <v/>
      </c>
      <c r="D835" s="4">
        <f>B835/betwKennzahlen!$B$6</f>
        <v>0</v>
      </c>
      <c r="E835" s="4">
        <f>SUM(B835:$B$968)/$B$969</f>
        <v>0</v>
      </c>
    </row>
    <row r="836" spans="1:5" x14ac:dyDescent="0.2">
      <c r="A836" s="1" t="s">
        <v>845</v>
      </c>
      <c r="B836" s="1">
        <v>0</v>
      </c>
      <c r="C836" t="str">
        <f>IF(ISNA(VLOOKUP(A836,'von Hand markiert'!A:A,1,FALSE)),"","x")</f>
        <v/>
      </c>
      <c r="D836" s="4">
        <f>B836/betwKennzahlen!$B$6</f>
        <v>0</v>
      </c>
      <c r="E836" s="4">
        <f>SUM(B836:$B$968)/$B$969</f>
        <v>0</v>
      </c>
    </row>
    <row r="837" spans="1:5" x14ac:dyDescent="0.2">
      <c r="A837" s="1" t="s">
        <v>846</v>
      </c>
      <c r="B837" s="1">
        <v>0</v>
      </c>
      <c r="C837" t="str">
        <f>IF(ISNA(VLOOKUP(A837,'von Hand markiert'!A:A,1,FALSE)),"","x")</f>
        <v/>
      </c>
      <c r="D837" s="4">
        <f>B837/betwKennzahlen!$B$6</f>
        <v>0</v>
      </c>
      <c r="E837" s="4">
        <f>SUM(B837:$B$968)/$B$969</f>
        <v>0</v>
      </c>
    </row>
    <row r="838" spans="1:5" x14ac:dyDescent="0.2">
      <c r="A838" s="1" t="s">
        <v>847</v>
      </c>
      <c r="B838" s="1">
        <v>0</v>
      </c>
      <c r="C838" t="str">
        <f>IF(ISNA(VLOOKUP(A838,'von Hand markiert'!A:A,1,FALSE)),"","x")</f>
        <v/>
      </c>
      <c r="D838" s="4">
        <f>B838/betwKennzahlen!$B$6</f>
        <v>0</v>
      </c>
      <c r="E838" s="4">
        <f>SUM(B838:$B$968)/$B$969</f>
        <v>0</v>
      </c>
    </row>
    <row r="839" spans="1:5" x14ac:dyDescent="0.2">
      <c r="A839" s="1" t="s">
        <v>848</v>
      </c>
      <c r="B839" s="1">
        <v>0</v>
      </c>
      <c r="C839" t="str">
        <f>IF(ISNA(VLOOKUP(A839,'von Hand markiert'!A:A,1,FALSE)),"","x")</f>
        <v/>
      </c>
      <c r="D839" s="4">
        <f>B839/betwKennzahlen!$B$6</f>
        <v>0</v>
      </c>
      <c r="E839" s="4">
        <f>SUM(B839:$B$968)/$B$969</f>
        <v>0</v>
      </c>
    </row>
    <row r="840" spans="1:5" x14ac:dyDescent="0.2">
      <c r="A840" s="1" t="s">
        <v>849</v>
      </c>
      <c r="B840" s="1">
        <v>0</v>
      </c>
      <c r="C840" t="str">
        <f>IF(ISNA(VLOOKUP(A840,'von Hand markiert'!A:A,1,FALSE)),"","x")</f>
        <v/>
      </c>
      <c r="D840" s="4">
        <f>B840/betwKennzahlen!$B$6</f>
        <v>0</v>
      </c>
      <c r="E840" s="4">
        <f>SUM(B840:$B$968)/$B$969</f>
        <v>0</v>
      </c>
    </row>
    <row r="841" spans="1:5" x14ac:dyDescent="0.2">
      <c r="A841" s="1" t="s">
        <v>850</v>
      </c>
      <c r="B841" s="1">
        <v>0</v>
      </c>
      <c r="C841" t="str">
        <f>IF(ISNA(VLOOKUP(A841,'von Hand markiert'!A:A,1,FALSE)),"","x")</f>
        <v/>
      </c>
      <c r="D841" s="4">
        <f>B841/betwKennzahlen!$B$6</f>
        <v>0</v>
      </c>
      <c r="E841" s="4">
        <f>SUM(B841:$B$968)/$B$969</f>
        <v>0</v>
      </c>
    </row>
    <row r="842" spans="1:5" x14ac:dyDescent="0.2">
      <c r="A842" s="1" t="s">
        <v>851</v>
      </c>
      <c r="B842" s="1">
        <v>0</v>
      </c>
      <c r="C842" t="str">
        <f>IF(ISNA(VLOOKUP(A842,'von Hand markiert'!A:A,1,FALSE)),"","x")</f>
        <v/>
      </c>
      <c r="D842" s="4">
        <f>B842/betwKennzahlen!$B$6</f>
        <v>0</v>
      </c>
      <c r="E842" s="4">
        <f>SUM(B842:$B$968)/$B$969</f>
        <v>0</v>
      </c>
    </row>
    <row r="843" spans="1:5" x14ac:dyDescent="0.2">
      <c r="A843" s="1" t="s">
        <v>852</v>
      </c>
      <c r="B843" s="1">
        <v>0</v>
      </c>
      <c r="C843" t="str">
        <f>IF(ISNA(VLOOKUP(A843,'von Hand markiert'!A:A,1,FALSE)),"","x")</f>
        <v/>
      </c>
      <c r="D843" s="4">
        <f>B843/betwKennzahlen!$B$6</f>
        <v>0</v>
      </c>
      <c r="E843" s="4">
        <f>SUM(B843:$B$968)/$B$969</f>
        <v>0</v>
      </c>
    </row>
    <row r="844" spans="1:5" x14ac:dyDescent="0.2">
      <c r="A844" s="1" t="s">
        <v>853</v>
      </c>
      <c r="B844" s="1">
        <v>0</v>
      </c>
      <c r="C844" t="str">
        <f>IF(ISNA(VLOOKUP(A844,'von Hand markiert'!A:A,1,FALSE)),"","x")</f>
        <v/>
      </c>
      <c r="D844" s="4">
        <f>B844/betwKennzahlen!$B$6</f>
        <v>0</v>
      </c>
      <c r="E844" s="4">
        <f>SUM(B844:$B$968)/$B$969</f>
        <v>0</v>
      </c>
    </row>
    <row r="845" spans="1:5" x14ac:dyDescent="0.2">
      <c r="A845" s="1" t="s">
        <v>854</v>
      </c>
      <c r="B845" s="1">
        <v>0</v>
      </c>
      <c r="C845" t="str">
        <f>IF(ISNA(VLOOKUP(A845,'von Hand markiert'!A:A,1,FALSE)),"","x")</f>
        <v/>
      </c>
      <c r="D845" s="4">
        <f>B845/betwKennzahlen!$B$6</f>
        <v>0</v>
      </c>
      <c r="E845" s="4">
        <f>SUM(B845:$B$968)/$B$969</f>
        <v>0</v>
      </c>
    </row>
    <row r="846" spans="1:5" x14ac:dyDescent="0.2">
      <c r="A846" s="1" t="s">
        <v>855</v>
      </c>
      <c r="B846" s="1">
        <v>0</v>
      </c>
      <c r="C846" t="str">
        <f>IF(ISNA(VLOOKUP(A846,'von Hand markiert'!A:A,1,FALSE)),"","x")</f>
        <v/>
      </c>
      <c r="D846" s="4">
        <f>B846/betwKennzahlen!$B$6</f>
        <v>0</v>
      </c>
      <c r="E846" s="4">
        <f>SUM(B846:$B$968)/$B$969</f>
        <v>0</v>
      </c>
    </row>
    <row r="847" spans="1:5" x14ac:dyDescent="0.2">
      <c r="A847" s="1" t="s">
        <v>856</v>
      </c>
      <c r="B847" s="1">
        <v>0</v>
      </c>
      <c r="C847" t="str">
        <f>IF(ISNA(VLOOKUP(A847,'von Hand markiert'!A:A,1,FALSE)),"","x")</f>
        <v/>
      </c>
      <c r="D847" s="4">
        <f>B847/betwKennzahlen!$B$6</f>
        <v>0</v>
      </c>
      <c r="E847" s="4">
        <f>SUM(B847:$B$968)/$B$969</f>
        <v>0</v>
      </c>
    </row>
    <row r="848" spans="1:5" x14ac:dyDescent="0.2">
      <c r="A848" s="1" t="s">
        <v>857</v>
      </c>
      <c r="B848" s="1">
        <v>0</v>
      </c>
      <c r="C848" t="str">
        <f>IF(ISNA(VLOOKUP(A848,'von Hand markiert'!A:A,1,FALSE)),"","x")</f>
        <v/>
      </c>
      <c r="D848" s="4">
        <f>B848/betwKennzahlen!$B$6</f>
        <v>0</v>
      </c>
      <c r="E848" s="4">
        <f>SUM(B848:$B$968)/$B$969</f>
        <v>0</v>
      </c>
    </row>
    <row r="849" spans="1:5" x14ac:dyDescent="0.2">
      <c r="A849" s="1" t="s">
        <v>858</v>
      </c>
      <c r="B849" s="1">
        <v>0</v>
      </c>
      <c r="C849" t="str">
        <f>IF(ISNA(VLOOKUP(A849,'von Hand markiert'!A:A,1,FALSE)),"","x")</f>
        <v/>
      </c>
      <c r="D849" s="4">
        <f>B849/betwKennzahlen!$B$6</f>
        <v>0</v>
      </c>
      <c r="E849" s="4">
        <f>SUM(B849:$B$968)/$B$969</f>
        <v>0</v>
      </c>
    </row>
    <row r="850" spans="1:5" x14ac:dyDescent="0.2">
      <c r="A850" s="1" t="s">
        <v>859</v>
      </c>
      <c r="B850" s="1">
        <v>0</v>
      </c>
      <c r="C850" t="str">
        <f>IF(ISNA(VLOOKUP(A850,'von Hand markiert'!A:A,1,FALSE)),"","x")</f>
        <v/>
      </c>
      <c r="D850" s="4">
        <f>B850/betwKennzahlen!$B$6</f>
        <v>0</v>
      </c>
      <c r="E850" s="4">
        <f>SUM(B850:$B$968)/$B$969</f>
        <v>0</v>
      </c>
    </row>
    <row r="851" spans="1:5" x14ac:dyDescent="0.2">
      <c r="A851" s="1" t="s">
        <v>860</v>
      </c>
      <c r="B851" s="1">
        <v>0</v>
      </c>
      <c r="C851" t="str">
        <f>IF(ISNA(VLOOKUP(A851,'von Hand markiert'!A:A,1,FALSE)),"","x")</f>
        <v/>
      </c>
      <c r="D851" s="4">
        <f>B851/betwKennzahlen!$B$6</f>
        <v>0</v>
      </c>
      <c r="E851" s="4">
        <f>SUM(B851:$B$968)/$B$969</f>
        <v>0</v>
      </c>
    </row>
    <row r="852" spans="1:5" x14ac:dyDescent="0.2">
      <c r="A852" s="1" t="s">
        <v>861</v>
      </c>
      <c r="B852" s="1">
        <v>0</v>
      </c>
      <c r="C852" t="str">
        <f>IF(ISNA(VLOOKUP(A852,'von Hand markiert'!A:A,1,FALSE)),"","x")</f>
        <v/>
      </c>
      <c r="D852" s="4">
        <f>B852/betwKennzahlen!$B$6</f>
        <v>0</v>
      </c>
      <c r="E852" s="4">
        <f>SUM(B852:$B$968)/$B$969</f>
        <v>0</v>
      </c>
    </row>
    <row r="853" spans="1:5" x14ac:dyDescent="0.2">
      <c r="A853" s="1" t="s">
        <v>862</v>
      </c>
      <c r="B853" s="1">
        <v>0</v>
      </c>
      <c r="C853" t="str">
        <f>IF(ISNA(VLOOKUP(A853,'von Hand markiert'!A:A,1,FALSE)),"","x")</f>
        <v/>
      </c>
      <c r="D853" s="4">
        <f>B853/betwKennzahlen!$B$6</f>
        <v>0</v>
      </c>
      <c r="E853" s="4">
        <f>SUM(B853:$B$968)/$B$969</f>
        <v>0</v>
      </c>
    </row>
    <row r="854" spans="1:5" x14ac:dyDescent="0.2">
      <c r="A854" s="1" t="s">
        <v>863</v>
      </c>
      <c r="B854" s="1">
        <v>0</v>
      </c>
      <c r="C854" t="str">
        <f>IF(ISNA(VLOOKUP(A854,'von Hand markiert'!A:A,1,FALSE)),"","x")</f>
        <v/>
      </c>
      <c r="D854" s="4">
        <f>B854/betwKennzahlen!$B$6</f>
        <v>0</v>
      </c>
      <c r="E854" s="4">
        <f>SUM(B854:$B$968)/$B$969</f>
        <v>0</v>
      </c>
    </row>
    <row r="855" spans="1:5" x14ac:dyDescent="0.2">
      <c r="A855" s="1" t="s">
        <v>864</v>
      </c>
      <c r="B855" s="1">
        <v>0</v>
      </c>
      <c r="C855" t="str">
        <f>IF(ISNA(VLOOKUP(A855,'von Hand markiert'!A:A,1,FALSE)),"","x")</f>
        <v/>
      </c>
      <c r="D855" s="4">
        <f>B855/betwKennzahlen!$B$6</f>
        <v>0</v>
      </c>
      <c r="E855" s="4">
        <f>SUM(B855:$B$968)/$B$969</f>
        <v>0</v>
      </c>
    </row>
    <row r="856" spans="1:5" x14ac:dyDescent="0.2">
      <c r="A856" s="1" t="s">
        <v>865</v>
      </c>
      <c r="B856" s="1">
        <v>0</v>
      </c>
      <c r="C856" t="str">
        <f>IF(ISNA(VLOOKUP(A856,'von Hand markiert'!A:A,1,FALSE)),"","x")</f>
        <v/>
      </c>
      <c r="D856" s="4">
        <f>B856/betwKennzahlen!$B$6</f>
        <v>0</v>
      </c>
      <c r="E856" s="4">
        <f>SUM(B856:$B$968)/$B$969</f>
        <v>0</v>
      </c>
    </row>
    <row r="857" spans="1:5" x14ac:dyDescent="0.2">
      <c r="A857" s="1" t="s">
        <v>866</v>
      </c>
      <c r="B857" s="1">
        <v>0</v>
      </c>
      <c r="C857" t="str">
        <f>IF(ISNA(VLOOKUP(A857,'von Hand markiert'!A:A,1,FALSE)),"","x")</f>
        <v/>
      </c>
      <c r="D857" s="4">
        <f>B857/betwKennzahlen!$B$6</f>
        <v>0</v>
      </c>
      <c r="E857" s="4">
        <f>SUM(B857:$B$968)/$B$969</f>
        <v>0</v>
      </c>
    </row>
    <row r="858" spans="1:5" x14ac:dyDescent="0.2">
      <c r="A858" s="1" t="s">
        <v>867</v>
      </c>
      <c r="B858" s="1">
        <v>0</v>
      </c>
      <c r="C858" t="str">
        <f>IF(ISNA(VLOOKUP(A858,'von Hand markiert'!A:A,1,FALSE)),"","x")</f>
        <v/>
      </c>
      <c r="D858" s="4">
        <f>B858/betwKennzahlen!$B$6</f>
        <v>0</v>
      </c>
      <c r="E858" s="4">
        <f>SUM(B858:$B$968)/$B$969</f>
        <v>0</v>
      </c>
    </row>
    <row r="859" spans="1:5" x14ac:dyDescent="0.2">
      <c r="A859" s="1" t="s">
        <v>868</v>
      </c>
      <c r="B859" s="1">
        <v>0</v>
      </c>
      <c r="C859" t="str">
        <f>IF(ISNA(VLOOKUP(A859,'von Hand markiert'!A:A,1,FALSE)),"","x")</f>
        <v/>
      </c>
      <c r="D859" s="4">
        <f>B859/betwKennzahlen!$B$6</f>
        <v>0</v>
      </c>
      <c r="E859" s="4">
        <f>SUM(B859:$B$968)/$B$969</f>
        <v>0</v>
      </c>
    </row>
    <row r="860" spans="1:5" x14ac:dyDescent="0.2">
      <c r="A860" s="1" t="s">
        <v>869</v>
      </c>
      <c r="B860" s="1">
        <v>0</v>
      </c>
      <c r="C860" t="str">
        <f>IF(ISNA(VLOOKUP(A860,'von Hand markiert'!A:A,1,FALSE)),"","x")</f>
        <v/>
      </c>
      <c r="D860" s="4">
        <f>B860/betwKennzahlen!$B$6</f>
        <v>0</v>
      </c>
      <c r="E860" s="4">
        <f>SUM(B860:$B$968)/$B$969</f>
        <v>0</v>
      </c>
    </row>
    <row r="861" spans="1:5" x14ac:dyDescent="0.2">
      <c r="A861" s="1" t="s">
        <v>870</v>
      </c>
      <c r="B861" s="1">
        <v>0</v>
      </c>
      <c r="C861" t="str">
        <f>IF(ISNA(VLOOKUP(A861,'von Hand markiert'!A:A,1,FALSE)),"","x")</f>
        <v/>
      </c>
      <c r="D861" s="4">
        <f>B861/betwKennzahlen!$B$6</f>
        <v>0</v>
      </c>
      <c r="E861" s="4">
        <f>SUM(B861:$B$968)/$B$969</f>
        <v>0</v>
      </c>
    </row>
    <row r="862" spans="1:5" x14ac:dyDescent="0.2">
      <c r="A862" s="1" t="s">
        <v>871</v>
      </c>
      <c r="B862" s="1">
        <v>0</v>
      </c>
      <c r="C862" t="str">
        <f>IF(ISNA(VLOOKUP(A862,'von Hand markiert'!A:A,1,FALSE)),"","x")</f>
        <v/>
      </c>
      <c r="D862" s="4">
        <f>B862/betwKennzahlen!$B$6</f>
        <v>0</v>
      </c>
      <c r="E862" s="4">
        <f>SUM(B862:$B$968)/$B$969</f>
        <v>0</v>
      </c>
    </row>
    <row r="863" spans="1:5" x14ac:dyDescent="0.2">
      <c r="A863" s="1" t="s">
        <v>872</v>
      </c>
      <c r="B863" s="1">
        <v>0</v>
      </c>
      <c r="C863" t="str">
        <f>IF(ISNA(VLOOKUP(A863,'von Hand markiert'!A:A,1,FALSE)),"","x")</f>
        <v/>
      </c>
      <c r="D863" s="4">
        <f>B863/betwKennzahlen!$B$6</f>
        <v>0</v>
      </c>
      <c r="E863" s="4">
        <f>SUM(B863:$B$968)/$B$969</f>
        <v>0</v>
      </c>
    </row>
    <row r="864" spans="1:5" x14ac:dyDescent="0.2">
      <c r="A864" s="1" t="s">
        <v>873</v>
      </c>
      <c r="B864" s="1">
        <v>0</v>
      </c>
      <c r="C864" t="str">
        <f>IF(ISNA(VLOOKUP(A864,'von Hand markiert'!A:A,1,FALSE)),"","x")</f>
        <v/>
      </c>
      <c r="D864" s="4">
        <f>B864/betwKennzahlen!$B$6</f>
        <v>0</v>
      </c>
      <c r="E864" s="4">
        <f>SUM(B864:$B$968)/$B$969</f>
        <v>0</v>
      </c>
    </row>
    <row r="865" spans="1:5" x14ac:dyDescent="0.2">
      <c r="A865" s="1" t="s">
        <v>874</v>
      </c>
      <c r="B865" s="1">
        <v>0</v>
      </c>
      <c r="C865" t="str">
        <f>IF(ISNA(VLOOKUP(A865,'von Hand markiert'!A:A,1,FALSE)),"","x")</f>
        <v/>
      </c>
      <c r="D865" s="4">
        <f>B865/betwKennzahlen!$B$6</f>
        <v>0</v>
      </c>
      <c r="E865" s="4">
        <f>SUM(B865:$B$968)/$B$969</f>
        <v>0</v>
      </c>
    </row>
    <row r="866" spans="1:5" x14ac:dyDescent="0.2">
      <c r="A866" s="1" t="s">
        <v>875</v>
      </c>
      <c r="B866" s="1">
        <v>0</v>
      </c>
      <c r="C866" t="str">
        <f>IF(ISNA(VLOOKUP(A866,'von Hand markiert'!A:A,1,FALSE)),"","x")</f>
        <v/>
      </c>
      <c r="D866" s="4">
        <f>B866/betwKennzahlen!$B$6</f>
        <v>0</v>
      </c>
      <c r="E866" s="4">
        <f>SUM(B866:$B$968)/$B$969</f>
        <v>0</v>
      </c>
    </row>
    <row r="867" spans="1:5" x14ac:dyDescent="0.2">
      <c r="A867" s="1" t="s">
        <v>876</v>
      </c>
      <c r="B867" s="1">
        <v>0</v>
      </c>
      <c r="C867" t="str">
        <f>IF(ISNA(VLOOKUP(A867,'von Hand markiert'!A:A,1,FALSE)),"","x")</f>
        <v/>
      </c>
      <c r="D867" s="4">
        <f>B867/betwKennzahlen!$B$6</f>
        <v>0</v>
      </c>
      <c r="E867" s="4">
        <f>SUM(B867:$B$968)/$B$969</f>
        <v>0</v>
      </c>
    </row>
    <row r="868" spans="1:5" x14ac:dyDescent="0.2">
      <c r="A868" s="1" t="s">
        <v>877</v>
      </c>
      <c r="B868" s="1">
        <v>0</v>
      </c>
      <c r="C868" t="str">
        <f>IF(ISNA(VLOOKUP(A868,'von Hand markiert'!A:A,1,FALSE)),"","x")</f>
        <v/>
      </c>
      <c r="D868" s="4">
        <f>B868/betwKennzahlen!$B$6</f>
        <v>0</v>
      </c>
      <c r="E868" s="4">
        <f>SUM(B868:$B$968)/$B$969</f>
        <v>0</v>
      </c>
    </row>
    <row r="869" spans="1:5" x14ac:dyDescent="0.2">
      <c r="A869" s="1" t="s">
        <v>878</v>
      </c>
      <c r="B869" s="1">
        <v>0</v>
      </c>
      <c r="C869" t="str">
        <f>IF(ISNA(VLOOKUP(A869,'von Hand markiert'!A:A,1,FALSE)),"","x")</f>
        <v/>
      </c>
      <c r="D869" s="4">
        <f>B869/betwKennzahlen!$B$6</f>
        <v>0</v>
      </c>
      <c r="E869" s="4">
        <f>SUM(B869:$B$968)/$B$969</f>
        <v>0</v>
      </c>
    </row>
    <row r="870" spans="1:5" x14ac:dyDescent="0.2">
      <c r="A870" s="1" t="s">
        <v>879</v>
      </c>
      <c r="B870" s="1">
        <v>0</v>
      </c>
      <c r="C870" t="str">
        <f>IF(ISNA(VLOOKUP(A870,'von Hand markiert'!A:A,1,FALSE)),"","x")</f>
        <v/>
      </c>
      <c r="D870" s="4">
        <f>B870/betwKennzahlen!$B$6</f>
        <v>0</v>
      </c>
      <c r="E870" s="4">
        <f>SUM(B870:$B$968)/$B$969</f>
        <v>0</v>
      </c>
    </row>
    <row r="871" spans="1:5" x14ac:dyDescent="0.2">
      <c r="A871" s="1" t="s">
        <v>880</v>
      </c>
      <c r="B871" s="1">
        <v>0</v>
      </c>
      <c r="C871" t="str">
        <f>IF(ISNA(VLOOKUP(A871,'von Hand markiert'!A:A,1,FALSE)),"","x")</f>
        <v/>
      </c>
      <c r="D871" s="4">
        <f>B871/betwKennzahlen!$B$6</f>
        <v>0</v>
      </c>
      <c r="E871" s="4">
        <f>SUM(B871:$B$968)/$B$969</f>
        <v>0</v>
      </c>
    </row>
    <row r="872" spans="1:5" x14ac:dyDescent="0.2">
      <c r="A872" s="1" t="s">
        <v>881</v>
      </c>
      <c r="B872" s="1">
        <v>0</v>
      </c>
      <c r="C872" t="str">
        <f>IF(ISNA(VLOOKUP(A872,'von Hand markiert'!A:A,1,FALSE)),"","x")</f>
        <v/>
      </c>
      <c r="D872" s="4">
        <f>B872/betwKennzahlen!$B$6</f>
        <v>0</v>
      </c>
      <c r="E872" s="4">
        <f>SUM(B872:$B$968)/$B$969</f>
        <v>0</v>
      </c>
    </row>
    <row r="873" spans="1:5" x14ac:dyDescent="0.2">
      <c r="A873" s="1" t="s">
        <v>882</v>
      </c>
      <c r="B873" s="1">
        <v>0</v>
      </c>
      <c r="C873" t="str">
        <f>IF(ISNA(VLOOKUP(A873,'von Hand markiert'!A:A,1,FALSE)),"","x")</f>
        <v/>
      </c>
      <c r="D873" s="4">
        <f>B873/betwKennzahlen!$B$6</f>
        <v>0</v>
      </c>
      <c r="E873" s="4">
        <f>SUM(B873:$B$968)/$B$969</f>
        <v>0</v>
      </c>
    </row>
    <row r="874" spans="1:5" x14ac:dyDescent="0.2">
      <c r="A874" s="1" t="s">
        <v>883</v>
      </c>
      <c r="B874" s="1">
        <v>0</v>
      </c>
      <c r="C874" t="str">
        <f>IF(ISNA(VLOOKUP(A874,'von Hand markiert'!A:A,1,FALSE)),"","x")</f>
        <v/>
      </c>
      <c r="D874" s="4">
        <f>B874/betwKennzahlen!$B$6</f>
        <v>0</v>
      </c>
      <c r="E874" s="4">
        <f>SUM(B874:$B$968)/$B$969</f>
        <v>0</v>
      </c>
    </row>
    <row r="875" spans="1:5" x14ac:dyDescent="0.2">
      <c r="A875" s="1" t="s">
        <v>884</v>
      </c>
      <c r="B875" s="1">
        <v>0</v>
      </c>
      <c r="C875" t="str">
        <f>IF(ISNA(VLOOKUP(A875,'von Hand markiert'!A:A,1,FALSE)),"","x")</f>
        <v/>
      </c>
      <c r="D875" s="4">
        <f>B875/betwKennzahlen!$B$6</f>
        <v>0</v>
      </c>
      <c r="E875" s="4">
        <f>SUM(B875:$B$968)/$B$969</f>
        <v>0</v>
      </c>
    </row>
    <row r="876" spans="1:5" x14ac:dyDescent="0.2">
      <c r="A876" s="1" t="s">
        <v>885</v>
      </c>
      <c r="B876" s="1">
        <v>0</v>
      </c>
      <c r="C876" t="str">
        <f>IF(ISNA(VLOOKUP(A876,'von Hand markiert'!A:A,1,FALSE)),"","x")</f>
        <v/>
      </c>
      <c r="D876" s="4">
        <f>B876/betwKennzahlen!$B$6</f>
        <v>0</v>
      </c>
      <c r="E876" s="4">
        <f>SUM(B876:$B$968)/$B$969</f>
        <v>0</v>
      </c>
    </row>
    <row r="877" spans="1:5" x14ac:dyDescent="0.2">
      <c r="A877" s="1" t="s">
        <v>886</v>
      </c>
      <c r="B877" s="1">
        <v>0</v>
      </c>
      <c r="C877" t="str">
        <f>IF(ISNA(VLOOKUP(A877,'von Hand markiert'!A:A,1,FALSE)),"","x")</f>
        <v/>
      </c>
      <c r="D877" s="4">
        <f>B877/betwKennzahlen!$B$6</f>
        <v>0</v>
      </c>
      <c r="E877" s="4">
        <f>SUM(B877:$B$968)/$B$969</f>
        <v>0</v>
      </c>
    </row>
    <row r="878" spans="1:5" x14ac:dyDescent="0.2">
      <c r="A878" s="1" t="s">
        <v>887</v>
      </c>
      <c r="B878" s="1">
        <v>0</v>
      </c>
      <c r="C878" t="str">
        <f>IF(ISNA(VLOOKUP(A878,'von Hand markiert'!A:A,1,FALSE)),"","x")</f>
        <v/>
      </c>
      <c r="D878" s="4">
        <f>B878/betwKennzahlen!$B$6</f>
        <v>0</v>
      </c>
      <c r="E878" s="4">
        <f>SUM(B878:$B$968)/$B$969</f>
        <v>0</v>
      </c>
    </row>
    <row r="879" spans="1:5" x14ac:dyDescent="0.2">
      <c r="A879" s="1" t="s">
        <v>888</v>
      </c>
      <c r="B879" s="1">
        <v>0</v>
      </c>
      <c r="C879" t="str">
        <f>IF(ISNA(VLOOKUP(A879,'von Hand markiert'!A:A,1,FALSE)),"","x")</f>
        <v/>
      </c>
      <c r="D879" s="4">
        <f>B879/betwKennzahlen!$B$6</f>
        <v>0</v>
      </c>
      <c r="E879" s="4">
        <f>SUM(B879:$B$968)/$B$969</f>
        <v>0</v>
      </c>
    </row>
    <row r="880" spans="1:5" x14ac:dyDescent="0.2">
      <c r="A880" s="1" t="s">
        <v>889</v>
      </c>
      <c r="B880" s="1">
        <v>0</v>
      </c>
      <c r="C880" t="str">
        <f>IF(ISNA(VLOOKUP(A880,'von Hand markiert'!A:A,1,FALSE)),"","x")</f>
        <v/>
      </c>
      <c r="D880" s="4">
        <f>B880/betwKennzahlen!$B$6</f>
        <v>0</v>
      </c>
      <c r="E880" s="4">
        <f>SUM(B880:$B$968)/$B$969</f>
        <v>0</v>
      </c>
    </row>
    <row r="881" spans="1:5" x14ac:dyDescent="0.2">
      <c r="A881" s="1" t="s">
        <v>890</v>
      </c>
      <c r="B881" s="1">
        <v>0</v>
      </c>
      <c r="C881" t="str">
        <f>IF(ISNA(VLOOKUP(A881,'von Hand markiert'!A:A,1,FALSE)),"","x")</f>
        <v/>
      </c>
      <c r="D881" s="4">
        <f>B881/betwKennzahlen!$B$6</f>
        <v>0</v>
      </c>
      <c r="E881" s="4">
        <f>SUM(B881:$B$968)/$B$969</f>
        <v>0</v>
      </c>
    </row>
    <row r="882" spans="1:5" x14ac:dyDescent="0.2">
      <c r="A882" s="1" t="s">
        <v>891</v>
      </c>
      <c r="B882" s="1">
        <v>0</v>
      </c>
      <c r="C882" t="str">
        <f>IF(ISNA(VLOOKUP(A882,'von Hand markiert'!A:A,1,FALSE)),"","x")</f>
        <v/>
      </c>
      <c r="D882" s="4">
        <f>B882/betwKennzahlen!$B$6</f>
        <v>0</v>
      </c>
      <c r="E882" s="4">
        <f>SUM(B882:$B$968)/$B$969</f>
        <v>0</v>
      </c>
    </row>
    <row r="883" spans="1:5" x14ac:dyDescent="0.2">
      <c r="A883" s="1" t="s">
        <v>892</v>
      </c>
      <c r="B883" s="1">
        <v>0</v>
      </c>
      <c r="C883" t="str">
        <f>IF(ISNA(VLOOKUP(A883,'von Hand markiert'!A:A,1,FALSE)),"","x")</f>
        <v/>
      </c>
      <c r="D883" s="4">
        <f>B883/betwKennzahlen!$B$6</f>
        <v>0</v>
      </c>
      <c r="E883" s="4">
        <f>SUM(B883:$B$968)/$B$969</f>
        <v>0</v>
      </c>
    </row>
    <row r="884" spans="1:5" x14ac:dyDescent="0.2">
      <c r="A884" s="1" t="s">
        <v>893</v>
      </c>
      <c r="B884" s="1">
        <v>0</v>
      </c>
      <c r="C884" t="str">
        <f>IF(ISNA(VLOOKUP(A884,'von Hand markiert'!A:A,1,FALSE)),"","x")</f>
        <v/>
      </c>
      <c r="D884" s="4">
        <f>B884/betwKennzahlen!$B$6</f>
        <v>0</v>
      </c>
      <c r="E884" s="4">
        <f>SUM(B884:$B$968)/$B$969</f>
        <v>0</v>
      </c>
    </row>
    <row r="885" spans="1:5" x14ac:dyDescent="0.2">
      <c r="A885" s="1" t="s">
        <v>894</v>
      </c>
      <c r="B885" s="1">
        <v>0</v>
      </c>
      <c r="C885" t="str">
        <f>IF(ISNA(VLOOKUP(A885,'von Hand markiert'!A:A,1,FALSE)),"","x")</f>
        <v/>
      </c>
      <c r="D885" s="4">
        <f>B885/betwKennzahlen!$B$6</f>
        <v>0</v>
      </c>
      <c r="E885" s="4">
        <f>SUM(B885:$B$968)/$B$969</f>
        <v>0</v>
      </c>
    </row>
    <row r="886" spans="1:5" x14ac:dyDescent="0.2">
      <c r="A886" s="1" t="s">
        <v>895</v>
      </c>
      <c r="B886" s="1">
        <v>0</v>
      </c>
      <c r="C886" t="str">
        <f>IF(ISNA(VLOOKUP(A886,'von Hand markiert'!A:A,1,FALSE)),"","x")</f>
        <v/>
      </c>
      <c r="D886" s="4">
        <f>B886/betwKennzahlen!$B$6</f>
        <v>0</v>
      </c>
      <c r="E886" s="4">
        <f>SUM(B886:$B$968)/$B$969</f>
        <v>0</v>
      </c>
    </row>
    <row r="887" spans="1:5" x14ac:dyDescent="0.2">
      <c r="A887" s="1" t="s">
        <v>896</v>
      </c>
      <c r="B887" s="1">
        <v>0</v>
      </c>
      <c r="C887" t="str">
        <f>IF(ISNA(VLOOKUP(A887,'von Hand markiert'!A:A,1,FALSE)),"","x")</f>
        <v/>
      </c>
      <c r="D887" s="4">
        <f>B887/betwKennzahlen!$B$6</f>
        <v>0</v>
      </c>
      <c r="E887" s="4">
        <f>SUM(B887:$B$968)/$B$969</f>
        <v>0</v>
      </c>
    </row>
    <row r="888" spans="1:5" x14ac:dyDescent="0.2">
      <c r="A888" s="1" t="s">
        <v>897</v>
      </c>
      <c r="B888" s="1">
        <v>0</v>
      </c>
      <c r="C888" t="str">
        <f>IF(ISNA(VLOOKUP(A888,'von Hand markiert'!A:A,1,FALSE)),"","x")</f>
        <v/>
      </c>
      <c r="D888" s="4">
        <f>B888/betwKennzahlen!$B$6</f>
        <v>0</v>
      </c>
      <c r="E888" s="4">
        <f>SUM(B888:$B$968)/$B$969</f>
        <v>0</v>
      </c>
    </row>
    <row r="889" spans="1:5" x14ac:dyDescent="0.2">
      <c r="A889" s="1" t="s">
        <v>898</v>
      </c>
      <c r="B889" s="1">
        <v>0</v>
      </c>
      <c r="C889" t="str">
        <f>IF(ISNA(VLOOKUP(A889,'von Hand markiert'!A:A,1,FALSE)),"","x")</f>
        <v/>
      </c>
      <c r="D889" s="4">
        <f>B889/betwKennzahlen!$B$6</f>
        <v>0</v>
      </c>
      <c r="E889" s="4">
        <f>SUM(B889:$B$968)/$B$969</f>
        <v>0</v>
      </c>
    </row>
    <row r="890" spans="1:5" x14ac:dyDescent="0.2">
      <c r="A890" s="1" t="s">
        <v>899</v>
      </c>
      <c r="B890" s="1">
        <v>0</v>
      </c>
      <c r="C890" t="str">
        <f>IF(ISNA(VLOOKUP(A890,'von Hand markiert'!A:A,1,FALSE)),"","x")</f>
        <v/>
      </c>
      <c r="D890" s="4">
        <f>B890/betwKennzahlen!$B$6</f>
        <v>0</v>
      </c>
      <c r="E890" s="4">
        <f>SUM(B890:$B$968)/$B$969</f>
        <v>0</v>
      </c>
    </row>
    <row r="891" spans="1:5" x14ac:dyDescent="0.2">
      <c r="A891" s="1" t="s">
        <v>900</v>
      </c>
      <c r="B891" s="1">
        <v>0</v>
      </c>
      <c r="C891" t="str">
        <f>IF(ISNA(VLOOKUP(A891,'von Hand markiert'!A:A,1,FALSE)),"","x")</f>
        <v/>
      </c>
      <c r="D891" s="4">
        <f>B891/betwKennzahlen!$B$6</f>
        <v>0</v>
      </c>
      <c r="E891" s="4">
        <f>SUM(B891:$B$968)/$B$969</f>
        <v>0</v>
      </c>
    </row>
    <row r="892" spans="1:5" x14ac:dyDescent="0.2">
      <c r="A892" s="1" t="s">
        <v>901</v>
      </c>
      <c r="B892" s="1">
        <v>0</v>
      </c>
      <c r="C892" t="str">
        <f>IF(ISNA(VLOOKUP(A892,'von Hand markiert'!A:A,1,FALSE)),"","x")</f>
        <v/>
      </c>
      <c r="D892" s="4">
        <f>B892/betwKennzahlen!$B$6</f>
        <v>0</v>
      </c>
      <c r="E892" s="4">
        <f>SUM(B892:$B$968)/$B$969</f>
        <v>0</v>
      </c>
    </row>
    <row r="893" spans="1:5" x14ac:dyDescent="0.2">
      <c r="A893" s="1" t="s">
        <v>902</v>
      </c>
      <c r="B893" s="1">
        <v>0</v>
      </c>
      <c r="C893" t="str">
        <f>IF(ISNA(VLOOKUP(A893,'von Hand markiert'!A:A,1,FALSE)),"","x")</f>
        <v/>
      </c>
      <c r="D893" s="4">
        <f>B893/betwKennzahlen!$B$6</f>
        <v>0</v>
      </c>
      <c r="E893" s="4">
        <f>SUM(B893:$B$968)/$B$969</f>
        <v>0</v>
      </c>
    </row>
    <row r="894" spans="1:5" x14ac:dyDescent="0.2">
      <c r="A894" s="1" t="s">
        <v>903</v>
      </c>
      <c r="B894" s="1">
        <v>0</v>
      </c>
      <c r="C894" t="str">
        <f>IF(ISNA(VLOOKUP(A894,'von Hand markiert'!A:A,1,FALSE)),"","x")</f>
        <v/>
      </c>
      <c r="D894" s="4">
        <f>B894/betwKennzahlen!$B$6</f>
        <v>0</v>
      </c>
      <c r="E894" s="4">
        <f>SUM(B894:$B$968)/$B$969</f>
        <v>0</v>
      </c>
    </row>
    <row r="895" spans="1:5" x14ac:dyDescent="0.2">
      <c r="A895" s="1" t="s">
        <v>904</v>
      </c>
      <c r="B895" s="1">
        <v>0</v>
      </c>
      <c r="C895" t="str">
        <f>IF(ISNA(VLOOKUP(A895,'von Hand markiert'!A:A,1,FALSE)),"","x")</f>
        <v/>
      </c>
      <c r="D895" s="4">
        <f>B895/betwKennzahlen!$B$6</f>
        <v>0</v>
      </c>
      <c r="E895" s="4">
        <f>SUM(B895:$B$968)/$B$969</f>
        <v>0</v>
      </c>
    </row>
    <row r="896" spans="1:5" x14ac:dyDescent="0.2">
      <c r="A896" s="1" t="s">
        <v>905</v>
      </c>
      <c r="B896" s="1">
        <v>0</v>
      </c>
      <c r="C896" t="str">
        <f>IF(ISNA(VLOOKUP(A896,'von Hand markiert'!A:A,1,FALSE)),"","x")</f>
        <v/>
      </c>
      <c r="D896" s="4">
        <f>B896/betwKennzahlen!$B$6</f>
        <v>0</v>
      </c>
      <c r="E896" s="4">
        <f>SUM(B896:$B$968)/$B$969</f>
        <v>0</v>
      </c>
    </row>
    <row r="897" spans="1:5" x14ac:dyDescent="0.2">
      <c r="A897" s="1" t="s">
        <v>906</v>
      </c>
      <c r="B897" s="1">
        <v>0</v>
      </c>
      <c r="C897" t="str">
        <f>IF(ISNA(VLOOKUP(A897,'von Hand markiert'!A:A,1,FALSE)),"","x")</f>
        <v/>
      </c>
      <c r="D897" s="4">
        <f>B897/betwKennzahlen!$B$6</f>
        <v>0</v>
      </c>
      <c r="E897" s="4">
        <f>SUM(B897:$B$968)/$B$969</f>
        <v>0</v>
      </c>
    </row>
    <row r="898" spans="1:5" x14ac:dyDescent="0.2">
      <c r="A898" s="1" t="s">
        <v>907</v>
      </c>
      <c r="B898" s="1">
        <v>0</v>
      </c>
      <c r="C898" t="str">
        <f>IF(ISNA(VLOOKUP(A898,'von Hand markiert'!A:A,1,FALSE)),"","x")</f>
        <v/>
      </c>
      <c r="D898" s="4">
        <f>B898/betwKennzahlen!$B$6</f>
        <v>0</v>
      </c>
      <c r="E898" s="4">
        <f>SUM(B898:$B$968)/$B$969</f>
        <v>0</v>
      </c>
    </row>
    <row r="899" spans="1:5" x14ac:dyDescent="0.2">
      <c r="A899" s="1" t="s">
        <v>908</v>
      </c>
      <c r="B899" s="1">
        <v>0</v>
      </c>
      <c r="C899" t="str">
        <f>IF(ISNA(VLOOKUP(A899,'von Hand markiert'!A:A,1,FALSE)),"","x")</f>
        <v/>
      </c>
      <c r="D899" s="4">
        <f>B899/betwKennzahlen!$B$6</f>
        <v>0</v>
      </c>
      <c r="E899" s="4">
        <f>SUM(B899:$B$968)/$B$969</f>
        <v>0</v>
      </c>
    </row>
    <row r="900" spans="1:5" x14ac:dyDescent="0.2">
      <c r="A900" s="1" t="s">
        <v>909</v>
      </c>
      <c r="B900" s="1">
        <v>0</v>
      </c>
      <c r="C900" t="str">
        <f>IF(ISNA(VLOOKUP(A900,'von Hand markiert'!A:A,1,FALSE)),"","x")</f>
        <v/>
      </c>
      <c r="D900" s="4">
        <f>B900/betwKennzahlen!$B$6</f>
        <v>0</v>
      </c>
      <c r="E900" s="4">
        <f>SUM(B900:$B$968)/$B$969</f>
        <v>0</v>
      </c>
    </row>
    <row r="901" spans="1:5" x14ac:dyDescent="0.2">
      <c r="A901" s="1" t="s">
        <v>910</v>
      </c>
      <c r="B901" s="1">
        <v>0</v>
      </c>
      <c r="C901" t="str">
        <f>IF(ISNA(VLOOKUP(A901,'von Hand markiert'!A:A,1,FALSE)),"","x")</f>
        <v/>
      </c>
      <c r="D901" s="4">
        <f>B901/betwKennzahlen!$B$6</f>
        <v>0</v>
      </c>
      <c r="E901" s="4">
        <f>SUM(B901:$B$968)/$B$969</f>
        <v>0</v>
      </c>
    </row>
    <row r="902" spans="1:5" x14ac:dyDescent="0.2">
      <c r="A902" s="1" t="s">
        <v>911</v>
      </c>
      <c r="B902" s="1">
        <v>0</v>
      </c>
      <c r="C902" t="str">
        <f>IF(ISNA(VLOOKUP(A902,'von Hand markiert'!A:A,1,FALSE)),"","x")</f>
        <v/>
      </c>
      <c r="D902" s="4">
        <f>B902/betwKennzahlen!$B$6</f>
        <v>0</v>
      </c>
      <c r="E902" s="4">
        <f>SUM(B902:$B$968)/$B$969</f>
        <v>0</v>
      </c>
    </row>
    <row r="903" spans="1:5" x14ac:dyDescent="0.2">
      <c r="A903" s="1" t="s">
        <v>912</v>
      </c>
      <c r="B903" s="1">
        <v>0</v>
      </c>
      <c r="C903" t="str">
        <f>IF(ISNA(VLOOKUP(A903,'von Hand markiert'!A:A,1,FALSE)),"","x")</f>
        <v/>
      </c>
      <c r="D903" s="4">
        <f>B903/betwKennzahlen!$B$6</f>
        <v>0</v>
      </c>
      <c r="E903" s="4">
        <f>SUM(B903:$B$968)/$B$969</f>
        <v>0</v>
      </c>
    </row>
    <row r="904" spans="1:5" x14ac:dyDescent="0.2">
      <c r="A904" s="1" t="s">
        <v>913</v>
      </c>
      <c r="B904" s="1">
        <v>0</v>
      </c>
      <c r="C904" t="str">
        <f>IF(ISNA(VLOOKUP(A904,'von Hand markiert'!A:A,1,FALSE)),"","x")</f>
        <v/>
      </c>
      <c r="D904" s="4">
        <f>B904/betwKennzahlen!$B$6</f>
        <v>0</v>
      </c>
      <c r="E904" s="4">
        <f>SUM(B904:$B$968)/$B$969</f>
        <v>0</v>
      </c>
    </row>
    <row r="905" spans="1:5" x14ac:dyDescent="0.2">
      <c r="A905" s="1" t="s">
        <v>914</v>
      </c>
      <c r="B905" s="1">
        <v>0</v>
      </c>
      <c r="C905" t="str">
        <f>IF(ISNA(VLOOKUP(A905,'von Hand markiert'!A:A,1,FALSE)),"","x")</f>
        <v/>
      </c>
      <c r="D905" s="4">
        <f>B905/betwKennzahlen!$B$6</f>
        <v>0</v>
      </c>
      <c r="E905" s="4">
        <f>SUM(B905:$B$968)/$B$969</f>
        <v>0</v>
      </c>
    </row>
    <row r="906" spans="1:5" x14ac:dyDescent="0.2">
      <c r="A906" s="1" t="s">
        <v>915</v>
      </c>
      <c r="B906" s="1">
        <v>0</v>
      </c>
      <c r="C906" t="str">
        <f>IF(ISNA(VLOOKUP(A906,'von Hand markiert'!A:A,1,FALSE)),"","x")</f>
        <v/>
      </c>
      <c r="D906" s="4">
        <f>B906/betwKennzahlen!$B$6</f>
        <v>0</v>
      </c>
      <c r="E906" s="4">
        <f>SUM(B906:$B$968)/$B$969</f>
        <v>0</v>
      </c>
    </row>
    <row r="907" spans="1:5" x14ac:dyDescent="0.2">
      <c r="A907" s="1" t="s">
        <v>916</v>
      </c>
      <c r="B907" s="1">
        <v>0</v>
      </c>
      <c r="C907" t="str">
        <f>IF(ISNA(VLOOKUP(A907,'von Hand markiert'!A:A,1,FALSE)),"","x")</f>
        <v/>
      </c>
      <c r="D907" s="4">
        <f>B907/betwKennzahlen!$B$6</f>
        <v>0</v>
      </c>
      <c r="E907" s="4">
        <f>SUM(B907:$B$968)/$B$969</f>
        <v>0</v>
      </c>
    </row>
    <row r="908" spans="1:5" x14ac:dyDescent="0.2">
      <c r="A908" s="1">
        <v>2036</v>
      </c>
      <c r="B908" s="1">
        <v>0</v>
      </c>
      <c r="C908" t="str">
        <f>IF(ISNA(VLOOKUP(A908,'von Hand markiert'!A:A,1,FALSE)),"","x")</f>
        <v/>
      </c>
      <c r="D908" s="4">
        <f>B908/betwKennzahlen!$B$6</f>
        <v>0</v>
      </c>
      <c r="E908" s="4">
        <f>SUM(B908:$B$968)/$B$969</f>
        <v>0</v>
      </c>
    </row>
    <row r="909" spans="1:5" x14ac:dyDescent="0.2">
      <c r="A909" s="1" t="s">
        <v>917</v>
      </c>
      <c r="B909" s="1">
        <v>0</v>
      </c>
      <c r="C909" t="str">
        <f>IF(ISNA(VLOOKUP(A909,'von Hand markiert'!A:A,1,FALSE)),"","x")</f>
        <v/>
      </c>
      <c r="D909" s="4">
        <f>B909/betwKennzahlen!$B$6</f>
        <v>0</v>
      </c>
      <c r="E909" s="4">
        <f>SUM(B909:$B$968)/$B$969</f>
        <v>0</v>
      </c>
    </row>
    <row r="910" spans="1:5" x14ac:dyDescent="0.2">
      <c r="A910" s="1" t="s">
        <v>918</v>
      </c>
      <c r="B910" s="1">
        <v>0</v>
      </c>
      <c r="C910" t="str">
        <f>IF(ISNA(VLOOKUP(A910,'von Hand markiert'!A:A,1,FALSE)),"","x")</f>
        <v/>
      </c>
      <c r="D910" s="4">
        <f>B910/betwKennzahlen!$B$6</f>
        <v>0</v>
      </c>
      <c r="E910" s="4">
        <f>SUM(B910:$B$968)/$B$969</f>
        <v>0</v>
      </c>
    </row>
    <row r="911" spans="1:5" x14ac:dyDescent="0.2">
      <c r="A911" s="1" t="s">
        <v>919</v>
      </c>
      <c r="B911" s="1">
        <v>0</v>
      </c>
      <c r="C911" t="str">
        <f>IF(ISNA(VLOOKUP(A911,'von Hand markiert'!A:A,1,FALSE)),"","x")</f>
        <v/>
      </c>
      <c r="D911" s="4">
        <f>B911/betwKennzahlen!$B$6</f>
        <v>0</v>
      </c>
      <c r="E911" s="4">
        <f>SUM(B911:$B$968)/$B$969</f>
        <v>0</v>
      </c>
    </row>
    <row r="912" spans="1:5" x14ac:dyDescent="0.2">
      <c r="A912" s="1" t="s">
        <v>920</v>
      </c>
      <c r="B912" s="1">
        <v>0</v>
      </c>
      <c r="C912" t="str">
        <f>IF(ISNA(VLOOKUP(A912,'von Hand markiert'!A:A,1,FALSE)),"","x")</f>
        <v/>
      </c>
      <c r="D912" s="4">
        <f>B912/betwKennzahlen!$B$6</f>
        <v>0</v>
      </c>
      <c r="E912" s="4">
        <f>SUM(B912:$B$968)/$B$969</f>
        <v>0</v>
      </c>
    </row>
    <row r="913" spans="1:5" x14ac:dyDescent="0.2">
      <c r="A913" s="1" t="s">
        <v>921</v>
      </c>
      <c r="B913" s="1">
        <v>0</v>
      </c>
      <c r="C913" t="str">
        <f>IF(ISNA(VLOOKUP(A913,'von Hand markiert'!A:A,1,FALSE)),"","x")</f>
        <v/>
      </c>
      <c r="D913" s="4">
        <f>B913/betwKennzahlen!$B$6</f>
        <v>0</v>
      </c>
      <c r="E913" s="4">
        <f>SUM(B913:$B$968)/$B$969</f>
        <v>0</v>
      </c>
    </row>
    <row r="914" spans="1:5" x14ac:dyDescent="0.2">
      <c r="A914" s="1" t="s">
        <v>922</v>
      </c>
      <c r="B914" s="1">
        <v>0</v>
      </c>
      <c r="C914" t="str">
        <f>IF(ISNA(VLOOKUP(A914,'von Hand markiert'!A:A,1,FALSE)),"","x")</f>
        <v/>
      </c>
      <c r="D914" s="4">
        <f>B914/betwKennzahlen!$B$6</f>
        <v>0</v>
      </c>
      <c r="E914" s="4">
        <f>SUM(B914:$B$968)/$B$969</f>
        <v>0</v>
      </c>
    </row>
    <row r="915" spans="1:5" x14ac:dyDescent="0.2">
      <c r="A915" s="1" t="s">
        <v>923</v>
      </c>
      <c r="B915" s="1">
        <v>0</v>
      </c>
      <c r="C915" t="str">
        <f>IF(ISNA(VLOOKUP(A915,'von Hand markiert'!A:A,1,FALSE)),"","x")</f>
        <v/>
      </c>
      <c r="D915" s="4">
        <f>B915/betwKennzahlen!$B$6</f>
        <v>0</v>
      </c>
      <c r="E915" s="4">
        <f>SUM(B915:$B$968)/$B$969</f>
        <v>0</v>
      </c>
    </row>
    <row r="916" spans="1:5" x14ac:dyDescent="0.2">
      <c r="A916" s="1" t="s">
        <v>924</v>
      </c>
      <c r="B916" s="1">
        <v>0</v>
      </c>
      <c r="C916" t="str">
        <f>IF(ISNA(VLOOKUP(A916,'von Hand markiert'!A:A,1,FALSE)),"","x")</f>
        <v/>
      </c>
      <c r="D916" s="4">
        <f>B916/betwKennzahlen!$B$6</f>
        <v>0</v>
      </c>
      <c r="E916" s="4">
        <f>SUM(B916:$B$968)/$B$969</f>
        <v>0</v>
      </c>
    </row>
    <row r="917" spans="1:5" x14ac:dyDescent="0.2">
      <c r="A917" s="1" t="s">
        <v>925</v>
      </c>
      <c r="B917" s="1">
        <v>0</v>
      </c>
      <c r="C917" t="str">
        <f>IF(ISNA(VLOOKUP(A917,'von Hand markiert'!A:A,1,FALSE)),"","x")</f>
        <v/>
      </c>
      <c r="D917" s="4">
        <f>B917/betwKennzahlen!$B$6</f>
        <v>0</v>
      </c>
      <c r="E917" s="4">
        <f>SUM(B917:$B$968)/$B$969</f>
        <v>0</v>
      </c>
    </row>
    <row r="918" spans="1:5" x14ac:dyDescent="0.2">
      <c r="A918" s="1" t="s">
        <v>926</v>
      </c>
      <c r="B918" s="1">
        <v>0</v>
      </c>
      <c r="C918" t="str">
        <f>IF(ISNA(VLOOKUP(A918,'von Hand markiert'!A:A,1,FALSE)),"","x")</f>
        <v/>
      </c>
      <c r="D918" s="4">
        <f>B918/betwKennzahlen!$B$6</f>
        <v>0</v>
      </c>
      <c r="E918" s="4">
        <f>SUM(B918:$B$968)/$B$969</f>
        <v>0</v>
      </c>
    </row>
    <row r="919" spans="1:5" x14ac:dyDescent="0.2">
      <c r="A919" s="1" t="s">
        <v>927</v>
      </c>
      <c r="B919" s="1">
        <v>0</v>
      </c>
      <c r="C919" t="str">
        <f>IF(ISNA(VLOOKUP(A919,'von Hand markiert'!A:A,1,FALSE)),"","x")</f>
        <v/>
      </c>
      <c r="D919" s="4">
        <f>B919/betwKennzahlen!$B$6</f>
        <v>0</v>
      </c>
      <c r="E919" s="4">
        <f>SUM(B919:$B$968)/$B$969</f>
        <v>0</v>
      </c>
    </row>
    <row r="920" spans="1:5" x14ac:dyDescent="0.2">
      <c r="A920" s="1" t="s">
        <v>928</v>
      </c>
      <c r="B920" s="1">
        <v>0</v>
      </c>
      <c r="C920" t="str">
        <f>IF(ISNA(VLOOKUP(A920,'von Hand markiert'!A:A,1,FALSE)),"","x")</f>
        <v/>
      </c>
      <c r="D920" s="4">
        <f>B920/betwKennzahlen!$B$6</f>
        <v>0</v>
      </c>
      <c r="E920" s="4">
        <f>SUM(B920:$B$968)/$B$969</f>
        <v>0</v>
      </c>
    </row>
    <row r="921" spans="1:5" x14ac:dyDescent="0.2">
      <c r="A921" s="1" t="s">
        <v>929</v>
      </c>
      <c r="B921" s="1">
        <v>0</v>
      </c>
      <c r="C921" t="str">
        <f>IF(ISNA(VLOOKUP(A921,'von Hand markiert'!A:A,1,FALSE)),"","x")</f>
        <v/>
      </c>
      <c r="D921" s="4">
        <f>B921/betwKennzahlen!$B$6</f>
        <v>0</v>
      </c>
      <c r="E921" s="4">
        <f>SUM(B921:$B$968)/$B$969</f>
        <v>0</v>
      </c>
    </row>
    <row r="922" spans="1:5" x14ac:dyDescent="0.2">
      <c r="A922" s="1" t="s">
        <v>930</v>
      </c>
      <c r="B922" s="1">
        <v>0</v>
      </c>
      <c r="C922" t="str">
        <f>IF(ISNA(VLOOKUP(A922,'von Hand markiert'!A:A,1,FALSE)),"","x")</f>
        <v/>
      </c>
      <c r="D922" s="4">
        <f>B922/betwKennzahlen!$B$6</f>
        <v>0</v>
      </c>
      <c r="E922" s="4">
        <f>SUM(B922:$B$968)/$B$969</f>
        <v>0</v>
      </c>
    </row>
    <row r="923" spans="1:5" x14ac:dyDescent="0.2">
      <c r="A923" s="1" t="s">
        <v>931</v>
      </c>
      <c r="B923" s="1">
        <v>0</v>
      </c>
      <c r="C923" t="str">
        <f>IF(ISNA(VLOOKUP(A923,'von Hand markiert'!A:A,1,FALSE)),"","x")</f>
        <v/>
      </c>
      <c r="D923" s="4">
        <f>B923/betwKennzahlen!$B$6</f>
        <v>0</v>
      </c>
      <c r="E923" s="4">
        <f>SUM(B923:$B$968)/$B$969</f>
        <v>0</v>
      </c>
    </row>
    <row r="924" spans="1:5" x14ac:dyDescent="0.2">
      <c r="A924" s="1" t="s">
        <v>932</v>
      </c>
      <c r="B924" s="1">
        <v>0</v>
      </c>
      <c r="C924" t="str">
        <f>IF(ISNA(VLOOKUP(A924,'von Hand markiert'!A:A,1,FALSE)),"","x")</f>
        <v/>
      </c>
      <c r="D924" s="4">
        <f>B924/betwKennzahlen!$B$6</f>
        <v>0</v>
      </c>
      <c r="E924" s="4">
        <f>SUM(B924:$B$968)/$B$969</f>
        <v>0</v>
      </c>
    </row>
    <row r="925" spans="1:5" x14ac:dyDescent="0.2">
      <c r="A925" s="1" t="s">
        <v>933</v>
      </c>
      <c r="B925" s="1">
        <v>0</v>
      </c>
      <c r="C925" t="str">
        <f>IF(ISNA(VLOOKUP(A925,'von Hand markiert'!A:A,1,FALSE)),"","x")</f>
        <v/>
      </c>
      <c r="D925" s="4">
        <f>B925/betwKennzahlen!$B$6</f>
        <v>0</v>
      </c>
      <c r="E925" s="4">
        <f>SUM(B925:$B$968)/$B$969</f>
        <v>0</v>
      </c>
    </row>
    <row r="926" spans="1:5" x14ac:dyDescent="0.2">
      <c r="A926" s="1" t="s">
        <v>934</v>
      </c>
      <c r="B926" s="1">
        <v>0</v>
      </c>
      <c r="C926" t="str">
        <f>IF(ISNA(VLOOKUP(A926,'von Hand markiert'!A:A,1,FALSE)),"","x")</f>
        <v/>
      </c>
      <c r="D926" s="4">
        <f>B926/betwKennzahlen!$B$6</f>
        <v>0</v>
      </c>
      <c r="E926" s="4">
        <f>SUM(B926:$B$968)/$B$969</f>
        <v>0</v>
      </c>
    </row>
    <row r="927" spans="1:5" x14ac:dyDescent="0.2">
      <c r="A927" s="1" t="s">
        <v>935</v>
      </c>
      <c r="B927" s="1">
        <v>0</v>
      </c>
      <c r="C927" t="str">
        <f>IF(ISNA(VLOOKUP(A927,'von Hand markiert'!A:A,1,FALSE)),"","x")</f>
        <v/>
      </c>
      <c r="D927" s="4">
        <f>B927/betwKennzahlen!$B$6</f>
        <v>0</v>
      </c>
      <c r="E927" s="4">
        <f>SUM(B927:$B$968)/$B$969</f>
        <v>0</v>
      </c>
    </row>
    <row r="928" spans="1:5" x14ac:dyDescent="0.2">
      <c r="A928" s="1" t="s">
        <v>936</v>
      </c>
      <c r="B928" s="1">
        <v>0</v>
      </c>
      <c r="C928" t="str">
        <f>IF(ISNA(VLOOKUP(A928,'von Hand markiert'!A:A,1,FALSE)),"","x")</f>
        <v/>
      </c>
      <c r="D928" s="4">
        <f>B928/betwKennzahlen!$B$6</f>
        <v>0</v>
      </c>
      <c r="E928" s="4">
        <f>SUM(B928:$B$968)/$B$969</f>
        <v>0</v>
      </c>
    </row>
    <row r="929" spans="1:5" x14ac:dyDescent="0.2">
      <c r="A929" s="1" t="s">
        <v>937</v>
      </c>
      <c r="B929" s="1">
        <v>0</v>
      </c>
      <c r="C929" t="str">
        <f>IF(ISNA(VLOOKUP(A929,'von Hand markiert'!A:A,1,FALSE)),"","x")</f>
        <v/>
      </c>
      <c r="D929" s="4">
        <f>B929/betwKennzahlen!$B$6</f>
        <v>0</v>
      </c>
      <c r="E929" s="4">
        <f>SUM(B929:$B$968)/$B$969</f>
        <v>0</v>
      </c>
    </row>
    <row r="930" spans="1:5" x14ac:dyDescent="0.2">
      <c r="A930" s="1" t="s">
        <v>938</v>
      </c>
      <c r="B930" s="1">
        <v>0</v>
      </c>
      <c r="C930" t="str">
        <f>IF(ISNA(VLOOKUP(A930,'von Hand markiert'!A:A,1,FALSE)),"","x")</f>
        <v/>
      </c>
      <c r="D930" s="4">
        <f>B930/betwKennzahlen!$B$6</f>
        <v>0</v>
      </c>
      <c r="E930" s="4">
        <f>SUM(B930:$B$968)/$B$969</f>
        <v>0</v>
      </c>
    </row>
    <row r="931" spans="1:5" x14ac:dyDescent="0.2">
      <c r="A931" s="1" t="s">
        <v>939</v>
      </c>
      <c r="B931" s="1">
        <v>0</v>
      </c>
      <c r="C931" t="str">
        <f>IF(ISNA(VLOOKUP(A931,'von Hand markiert'!A:A,1,FALSE)),"","x")</f>
        <v/>
      </c>
      <c r="D931" s="4">
        <f>B931/betwKennzahlen!$B$6</f>
        <v>0</v>
      </c>
      <c r="E931" s="4">
        <f>SUM(B931:$B$968)/$B$969</f>
        <v>0</v>
      </c>
    </row>
    <row r="932" spans="1:5" x14ac:dyDescent="0.2">
      <c r="A932" s="1" t="s">
        <v>940</v>
      </c>
      <c r="B932" s="1">
        <v>0</v>
      </c>
      <c r="C932" t="str">
        <f>IF(ISNA(VLOOKUP(A932,'von Hand markiert'!A:A,1,FALSE)),"","x")</f>
        <v/>
      </c>
      <c r="D932" s="4">
        <f>B932/betwKennzahlen!$B$6</f>
        <v>0</v>
      </c>
      <c r="E932" s="4">
        <f>SUM(B932:$B$968)/$B$969</f>
        <v>0</v>
      </c>
    </row>
    <row r="933" spans="1:5" x14ac:dyDescent="0.2">
      <c r="A933" s="1" t="s">
        <v>941</v>
      </c>
      <c r="B933" s="1">
        <v>0</v>
      </c>
      <c r="C933" t="str">
        <f>IF(ISNA(VLOOKUP(A933,'von Hand markiert'!A:A,1,FALSE)),"","x")</f>
        <v/>
      </c>
      <c r="D933" s="4">
        <f>B933/betwKennzahlen!$B$6</f>
        <v>0</v>
      </c>
      <c r="E933" s="4">
        <f>SUM(B933:$B$968)/$B$969</f>
        <v>0</v>
      </c>
    </row>
    <row r="934" spans="1:5" x14ac:dyDescent="0.2">
      <c r="A934" s="1" t="s">
        <v>942</v>
      </c>
      <c r="B934" s="1">
        <v>0</v>
      </c>
      <c r="C934" t="str">
        <f>IF(ISNA(VLOOKUP(A934,'von Hand markiert'!A:A,1,FALSE)),"","x")</f>
        <v/>
      </c>
      <c r="D934" s="4">
        <f>B934/betwKennzahlen!$B$6</f>
        <v>0</v>
      </c>
      <c r="E934" s="4">
        <f>SUM(B934:$B$968)/$B$969</f>
        <v>0</v>
      </c>
    </row>
    <row r="935" spans="1:5" x14ac:dyDescent="0.2">
      <c r="A935" s="1" t="s">
        <v>943</v>
      </c>
      <c r="B935" s="1">
        <v>0</v>
      </c>
      <c r="C935" t="str">
        <f>IF(ISNA(VLOOKUP(A935,'von Hand markiert'!A:A,1,FALSE)),"","x")</f>
        <v/>
      </c>
      <c r="D935" s="4">
        <f>B935/betwKennzahlen!$B$6</f>
        <v>0</v>
      </c>
      <c r="E935" s="4">
        <f>SUM(B935:$B$968)/$B$969</f>
        <v>0</v>
      </c>
    </row>
    <row r="936" spans="1:5" x14ac:dyDescent="0.2">
      <c r="A936" s="1" t="s">
        <v>944</v>
      </c>
      <c r="B936" s="1">
        <v>0</v>
      </c>
      <c r="C936" t="str">
        <f>IF(ISNA(VLOOKUP(A936,'von Hand markiert'!A:A,1,FALSE)),"","x")</f>
        <v/>
      </c>
      <c r="D936" s="4">
        <f>B936/betwKennzahlen!$B$6</f>
        <v>0</v>
      </c>
      <c r="E936" s="4">
        <f>SUM(B936:$B$968)/$B$969</f>
        <v>0</v>
      </c>
    </row>
    <row r="937" spans="1:5" x14ac:dyDescent="0.2">
      <c r="A937" s="1" t="s">
        <v>945</v>
      </c>
      <c r="B937" s="1">
        <v>0</v>
      </c>
      <c r="C937" t="str">
        <f>IF(ISNA(VLOOKUP(A937,'von Hand markiert'!A:A,1,FALSE)),"","x")</f>
        <v/>
      </c>
      <c r="D937" s="4">
        <f>B937/betwKennzahlen!$B$6</f>
        <v>0</v>
      </c>
      <c r="E937" s="4">
        <f>SUM(B937:$B$968)/$B$969</f>
        <v>0</v>
      </c>
    </row>
    <row r="938" spans="1:5" x14ac:dyDescent="0.2">
      <c r="A938" s="1" t="s">
        <v>946</v>
      </c>
      <c r="B938" s="1">
        <v>0</v>
      </c>
      <c r="C938" t="str">
        <f>IF(ISNA(VLOOKUP(A938,'von Hand markiert'!A:A,1,FALSE)),"","x")</f>
        <v/>
      </c>
      <c r="D938" s="4">
        <f>B938/betwKennzahlen!$B$6</f>
        <v>0</v>
      </c>
      <c r="E938" s="4">
        <f>SUM(B938:$B$968)/$B$969</f>
        <v>0</v>
      </c>
    </row>
    <row r="939" spans="1:5" x14ac:dyDescent="0.2">
      <c r="A939" s="1" t="s">
        <v>947</v>
      </c>
      <c r="B939" s="1">
        <v>0</v>
      </c>
      <c r="C939" t="str">
        <f>IF(ISNA(VLOOKUP(A939,'von Hand markiert'!A:A,1,FALSE)),"","x")</f>
        <v/>
      </c>
      <c r="D939" s="4">
        <f>B939/betwKennzahlen!$B$6</f>
        <v>0</v>
      </c>
      <c r="E939" s="4">
        <f>SUM(B939:$B$968)/$B$969</f>
        <v>0</v>
      </c>
    </row>
    <row r="940" spans="1:5" x14ac:dyDescent="0.2">
      <c r="A940" s="1" t="s">
        <v>948</v>
      </c>
      <c r="B940" s="1">
        <v>0</v>
      </c>
      <c r="C940" t="str">
        <f>IF(ISNA(VLOOKUP(A940,'von Hand markiert'!A:A,1,FALSE)),"","x")</f>
        <v/>
      </c>
      <c r="D940" s="4">
        <f>B940/betwKennzahlen!$B$6</f>
        <v>0</v>
      </c>
      <c r="E940" s="4">
        <f>SUM(B940:$B$968)/$B$969</f>
        <v>0</v>
      </c>
    </row>
    <row r="941" spans="1:5" x14ac:dyDescent="0.2">
      <c r="A941" s="1" t="s">
        <v>949</v>
      </c>
      <c r="B941" s="1">
        <v>0</v>
      </c>
      <c r="C941" t="str">
        <f>IF(ISNA(VLOOKUP(A941,'von Hand markiert'!A:A,1,FALSE)),"","x")</f>
        <v/>
      </c>
      <c r="D941" s="4">
        <f>B941/betwKennzahlen!$B$6</f>
        <v>0</v>
      </c>
      <c r="E941" s="4">
        <f>SUM(B941:$B$968)/$B$969</f>
        <v>0</v>
      </c>
    </row>
    <row r="942" spans="1:5" x14ac:dyDescent="0.2">
      <c r="A942" s="1" t="s">
        <v>950</v>
      </c>
      <c r="B942" s="1">
        <v>0</v>
      </c>
      <c r="C942" t="str">
        <f>IF(ISNA(VLOOKUP(A942,'von Hand markiert'!A:A,1,FALSE)),"","x")</f>
        <v/>
      </c>
      <c r="D942" s="4">
        <f>B942/betwKennzahlen!$B$6</f>
        <v>0</v>
      </c>
      <c r="E942" s="4">
        <f>SUM(B942:$B$968)/$B$969</f>
        <v>0</v>
      </c>
    </row>
    <row r="943" spans="1:5" x14ac:dyDescent="0.2">
      <c r="A943" s="1" t="s">
        <v>951</v>
      </c>
      <c r="B943" s="1">
        <v>0</v>
      </c>
      <c r="C943" t="str">
        <f>IF(ISNA(VLOOKUP(A943,'von Hand markiert'!A:A,1,FALSE)),"","x")</f>
        <v/>
      </c>
      <c r="D943" s="4">
        <f>B943/betwKennzahlen!$B$6</f>
        <v>0</v>
      </c>
      <c r="E943" s="4">
        <f>SUM(B943:$B$968)/$B$969</f>
        <v>0</v>
      </c>
    </row>
    <row r="944" spans="1:5" x14ac:dyDescent="0.2">
      <c r="A944" s="1" t="s">
        <v>952</v>
      </c>
      <c r="B944" s="1">
        <v>0</v>
      </c>
      <c r="C944" t="str">
        <f>IF(ISNA(VLOOKUP(A944,'von Hand markiert'!A:A,1,FALSE)),"","x")</f>
        <v/>
      </c>
      <c r="D944" s="4">
        <f>B944/betwKennzahlen!$B$6</f>
        <v>0</v>
      </c>
      <c r="E944" s="4">
        <f>SUM(B944:$B$968)/$B$969</f>
        <v>0</v>
      </c>
    </row>
    <row r="945" spans="1:5" x14ac:dyDescent="0.2">
      <c r="A945" s="1" t="s">
        <v>953</v>
      </c>
      <c r="B945" s="1">
        <v>0</v>
      </c>
      <c r="C945" t="str">
        <f>IF(ISNA(VLOOKUP(A945,'von Hand markiert'!A:A,1,FALSE)),"","x")</f>
        <v/>
      </c>
      <c r="D945" s="4">
        <f>B945/betwKennzahlen!$B$6</f>
        <v>0</v>
      </c>
      <c r="E945" s="4">
        <f>SUM(B945:$B$968)/$B$969</f>
        <v>0</v>
      </c>
    </row>
    <row r="946" spans="1:5" x14ac:dyDescent="0.2">
      <c r="A946" s="1" t="s">
        <v>954</v>
      </c>
      <c r="B946" s="1">
        <v>0</v>
      </c>
      <c r="C946" t="str">
        <f>IF(ISNA(VLOOKUP(A946,'von Hand markiert'!A:A,1,FALSE)),"","x")</f>
        <v/>
      </c>
      <c r="D946" s="4">
        <f>B946/betwKennzahlen!$B$6</f>
        <v>0</v>
      </c>
      <c r="E946" s="4">
        <f>SUM(B946:$B$968)/$B$969</f>
        <v>0</v>
      </c>
    </row>
    <row r="947" spans="1:5" x14ac:dyDescent="0.2">
      <c r="A947" s="1" t="s">
        <v>955</v>
      </c>
      <c r="B947" s="1">
        <v>0</v>
      </c>
      <c r="C947" t="str">
        <f>IF(ISNA(VLOOKUP(A947,'von Hand markiert'!A:A,1,FALSE)),"","x")</f>
        <v/>
      </c>
      <c r="D947" s="4">
        <f>B947/betwKennzahlen!$B$6</f>
        <v>0</v>
      </c>
      <c r="E947" s="4">
        <f>SUM(B947:$B$968)/$B$969</f>
        <v>0</v>
      </c>
    </row>
    <row r="948" spans="1:5" x14ac:dyDescent="0.2">
      <c r="A948" s="1" t="s">
        <v>956</v>
      </c>
      <c r="B948" s="1">
        <v>0</v>
      </c>
      <c r="C948" t="str">
        <f>IF(ISNA(VLOOKUP(A948,'von Hand markiert'!A:A,1,FALSE)),"","x")</f>
        <v/>
      </c>
      <c r="D948" s="4">
        <f>B948/betwKennzahlen!$B$6</f>
        <v>0</v>
      </c>
      <c r="E948" s="4">
        <f>SUM(B948:$B$968)/$B$969</f>
        <v>0</v>
      </c>
    </row>
    <row r="949" spans="1:5" x14ac:dyDescent="0.2">
      <c r="A949" s="1" t="s">
        <v>957</v>
      </c>
      <c r="B949" s="1">
        <v>0</v>
      </c>
      <c r="C949" t="str">
        <f>IF(ISNA(VLOOKUP(A949,'von Hand markiert'!A:A,1,FALSE)),"","x")</f>
        <v/>
      </c>
      <c r="D949" s="4">
        <f>B949/betwKennzahlen!$B$6</f>
        <v>0</v>
      </c>
      <c r="E949" s="4">
        <f>SUM(B949:$B$968)/$B$969</f>
        <v>0</v>
      </c>
    </row>
    <row r="950" spans="1:5" x14ac:dyDescent="0.2">
      <c r="A950" s="1" t="s">
        <v>958</v>
      </c>
      <c r="B950" s="1">
        <v>0</v>
      </c>
      <c r="C950" t="str">
        <f>IF(ISNA(VLOOKUP(A950,'von Hand markiert'!A:A,1,FALSE)),"","x")</f>
        <v/>
      </c>
      <c r="D950" s="4">
        <f>B950/betwKennzahlen!$B$6</f>
        <v>0</v>
      </c>
      <c r="E950" s="4">
        <f>SUM(B950:$B$968)/$B$969</f>
        <v>0</v>
      </c>
    </row>
    <row r="951" spans="1:5" x14ac:dyDescent="0.2">
      <c r="A951" s="1" t="s">
        <v>959</v>
      </c>
      <c r="B951" s="1">
        <v>0</v>
      </c>
      <c r="C951" t="str">
        <f>IF(ISNA(VLOOKUP(A951,'von Hand markiert'!A:A,1,FALSE)),"","x")</f>
        <v/>
      </c>
      <c r="D951" s="4">
        <f>B951/betwKennzahlen!$B$6</f>
        <v>0</v>
      </c>
      <c r="E951" s="4">
        <f>SUM(B951:$B$968)/$B$969</f>
        <v>0</v>
      </c>
    </row>
    <row r="952" spans="1:5" x14ac:dyDescent="0.2">
      <c r="A952" s="1" t="s">
        <v>960</v>
      </c>
      <c r="B952" s="1">
        <v>0</v>
      </c>
      <c r="C952" t="str">
        <f>IF(ISNA(VLOOKUP(A952,'von Hand markiert'!A:A,1,FALSE)),"","x")</f>
        <v/>
      </c>
      <c r="D952" s="4">
        <f>B952/betwKennzahlen!$B$6</f>
        <v>0</v>
      </c>
      <c r="E952" s="4">
        <f>SUM(B952:$B$968)/$B$969</f>
        <v>0</v>
      </c>
    </row>
    <row r="953" spans="1:5" x14ac:dyDescent="0.2">
      <c r="A953" s="1" t="s">
        <v>961</v>
      </c>
      <c r="B953" s="1">
        <v>0</v>
      </c>
      <c r="C953" t="str">
        <f>IF(ISNA(VLOOKUP(A953,'von Hand markiert'!A:A,1,FALSE)),"","x")</f>
        <v/>
      </c>
      <c r="D953" s="4">
        <f>B953/betwKennzahlen!$B$6</f>
        <v>0</v>
      </c>
      <c r="E953" s="4">
        <f>SUM(B953:$B$968)/$B$969</f>
        <v>0</v>
      </c>
    </row>
    <row r="954" spans="1:5" x14ac:dyDescent="0.2">
      <c r="A954" s="1" t="s">
        <v>962</v>
      </c>
      <c r="B954" s="1">
        <v>0</v>
      </c>
      <c r="C954" t="str">
        <f>IF(ISNA(VLOOKUP(A954,'von Hand markiert'!A:A,1,FALSE)),"","x")</f>
        <v/>
      </c>
      <c r="D954" s="4">
        <f>B954/betwKennzahlen!$B$6</f>
        <v>0</v>
      </c>
      <c r="E954" s="4">
        <f>SUM(B954:$B$968)/$B$969</f>
        <v>0</v>
      </c>
    </row>
    <row r="955" spans="1:5" x14ac:dyDescent="0.2">
      <c r="A955" s="1" t="s">
        <v>963</v>
      </c>
      <c r="B955" s="1">
        <v>0</v>
      </c>
      <c r="C955" t="str">
        <f>IF(ISNA(VLOOKUP(A955,'von Hand markiert'!A:A,1,FALSE)),"","x")</f>
        <v/>
      </c>
      <c r="D955" s="4">
        <f>B955/betwKennzahlen!$B$6</f>
        <v>0</v>
      </c>
      <c r="E955" s="4">
        <f>SUM(B955:$B$968)/$B$969</f>
        <v>0</v>
      </c>
    </row>
    <row r="956" spans="1:5" x14ac:dyDescent="0.2">
      <c r="A956" s="1" t="s">
        <v>964</v>
      </c>
      <c r="B956" s="1">
        <v>0</v>
      </c>
      <c r="C956" t="str">
        <f>IF(ISNA(VLOOKUP(A956,'von Hand markiert'!A:A,1,FALSE)),"","x")</f>
        <v/>
      </c>
      <c r="D956" s="4">
        <f>B956/betwKennzahlen!$B$6</f>
        <v>0</v>
      </c>
      <c r="E956" s="4">
        <f>SUM(B956:$B$968)/$B$969</f>
        <v>0</v>
      </c>
    </row>
    <row r="957" spans="1:5" x14ac:dyDescent="0.2">
      <c r="A957" s="1" t="s">
        <v>965</v>
      </c>
      <c r="B957" s="1">
        <v>0</v>
      </c>
      <c r="C957" t="str">
        <f>IF(ISNA(VLOOKUP(A957,'von Hand markiert'!A:A,1,FALSE)),"","x")</f>
        <v/>
      </c>
      <c r="D957" s="4">
        <f>B957/betwKennzahlen!$B$6</f>
        <v>0</v>
      </c>
      <c r="E957" s="4">
        <f>SUM(B957:$B$968)/$B$969</f>
        <v>0</v>
      </c>
    </row>
    <row r="958" spans="1:5" x14ac:dyDescent="0.2">
      <c r="A958" s="1" t="s">
        <v>966</v>
      </c>
      <c r="B958" s="1">
        <v>0</v>
      </c>
      <c r="C958" t="str">
        <f>IF(ISNA(VLOOKUP(A958,'von Hand markiert'!A:A,1,FALSE)),"","x")</f>
        <v/>
      </c>
      <c r="D958" s="4">
        <f>B958/betwKennzahlen!$B$6</f>
        <v>0</v>
      </c>
      <c r="E958" s="4">
        <f>SUM(B958:$B$968)/$B$969</f>
        <v>0</v>
      </c>
    </row>
    <row r="959" spans="1:5" x14ac:dyDescent="0.2">
      <c r="A959" s="1" t="s">
        <v>967</v>
      </c>
      <c r="B959" s="1">
        <v>0</v>
      </c>
      <c r="C959" t="str">
        <f>IF(ISNA(VLOOKUP(A959,'von Hand markiert'!A:A,1,FALSE)),"","x")</f>
        <v/>
      </c>
      <c r="D959" s="4">
        <f>B959/betwKennzahlen!$B$6</f>
        <v>0</v>
      </c>
      <c r="E959" s="4">
        <f>SUM(B959:$B$968)/$B$969</f>
        <v>0</v>
      </c>
    </row>
    <row r="960" spans="1:5" x14ac:dyDescent="0.2">
      <c r="A960" s="1" t="s">
        <v>968</v>
      </c>
      <c r="B960" s="1">
        <v>0</v>
      </c>
      <c r="C960" t="str">
        <f>IF(ISNA(VLOOKUP(A960,'von Hand markiert'!A:A,1,FALSE)),"","x")</f>
        <v/>
      </c>
      <c r="D960" s="4">
        <f>B960/betwKennzahlen!$B$6</f>
        <v>0</v>
      </c>
      <c r="E960" s="4">
        <f>SUM(B960:$B$968)/$B$969</f>
        <v>0</v>
      </c>
    </row>
    <row r="961" spans="1:5" x14ac:dyDescent="0.2">
      <c r="A961" s="1" t="s">
        <v>969</v>
      </c>
      <c r="B961" s="1">
        <v>0</v>
      </c>
      <c r="C961" t="str">
        <f>IF(ISNA(VLOOKUP(A961,'von Hand markiert'!A:A,1,FALSE)),"","x")</f>
        <v/>
      </c>
      <c r="D961" s="4">
        <f>B961/betwKennzahlen!$B$6</f>
        <v>0</v>
      </c>
      <c r="E961" s="4">
        <f>SUM(B961:$B$968)/$B$969</f>
        <v>0</v>
      </c>
    </row>
    <row r="962" spans="1:5" x14ac:dyDescent="0.2">
      <c r="A962" s="1" t="s">
        <v>970</v>
      </c>
      <c r="B962" s="1">
        <v>0</v>
      </c>
      <c r="C962" t="str">
        <f>IF(ISNA(VLOOKUP(A962,'von Hand markiert'!A:A,1,FALSE)),"","x")</f>
        <v/>
      </c>
      <c r="D962" s="4">
        <f>B962/betwKennzahlen!$B$6</f>
        <v>0</v>
      </c>
      <c r="E962" s="4">
        <f>SUM(B962:$B$968)/$B$969</f>
        <v>0</v>
      </c>
    </row>
    <row r="963" spans="1:5" x14ac:dyDescent="0.2">
      <c r="A963" s="1" t="s">
        <v>971</v>
      </c>
      <c r="B963" s="1">
        <v>0</v>
      </c>
      <c r="C963" t="str">
        <f>IF(ISNA(VLOOKUP(A963,'von Hand markiert'!A:A,1,FALSE)),"","x")</f>
        <v/>
      </c>
      <c r="D963" s="4">
        <f>B963/betwKennzahlen!$B$6</f>
        <v>0</v>
      </c>
      <c r="E963" s="4">
        <f>SUM(B963:$B$968)/$B$969</f>
        <v>0</v>
      </c>
    </row>
    <row r="964" spans="1:5" x14ac:dyDescent="0.2">
      <c r="A964" s="1" t="s">
        <v>972</v>
      </c>
      <c r="B964" s="1">
        <v>0</v>
      </c>
      <c r="C964" t="str">
        <f>IF(ISNA(VLOOKUP(A964,'von Hand markiert'!A:A,1,FALSE)),"","x")</f>
        <v/>
      </c>
      <c r="D964" s="4">
        <f>B964/betwKennzahlen!$B$6</f>
        <v>0</v>
      </c>
      <c r="E964" s="4">
        <f>SUM(B964:$B$968)/$B$969</f>
        <v>0</v>
      </c>
    </row>
    <row r="965" spans="1:5" x14ac:dyDescent="0.2">
      <c r="A965" s="1" t="s">
        <v>973</v>
      </c>
      <c r="B965" s="1">
        <v>0</v>
      </c>
      <c r="C965" t="str">
        <f>IF(ISNA(VLOOKUP(A965,'von Hand markiert'!A:A,1,FALSE)),"","x")</f>
        <v/>
      </c>
      <c r="D965" s="4">
        <f>B965/betwKennzahlen!$B$6</f>
        <v>0</v>
      </c>
      <c r="E965" s="4">
        <f>SUM(B965:$B$968)/$B$969</f>
        <v>0</v>
      </c>
    </row>
    <row r="966" spans="1:5" x14ac:dyDescent="0.2">
      <c r="A966" s="1" t="s">
        <v>974</v>
      </c>
      <c r="B966" s="1">
        <v>0</v>
      </c>
      <c r="C966" t="str">
        <f>IF(ISNA(VLOOKUP(A966,'von Hand markiert'!A:A,1,FALSE)),"","x")</f>
        <v/>
      </c>
      <c r="D966" s="4">
        <f>B966/betwKennzahlen!$B$6</f>
        <v>0</v>
      </c>
      <c r="E966" s="4">
        <f>SUM(B966:$B$968)/$B$969</f>
        <v>0</v>
      </c>
    </row>
    <row r="967" spans="1:5" x14ac:dyDescent="0.2">
      <c r="A967" s="1" t="s">
        <v>975</v>
      </c>
      <c r="B967" s="1">
        <v>0</v>
      </c>
      <c r="C967" t="str">
        <f>IF(ISNA(VLOOKUP(A967,'von Hand markiert'!A:A,1,FALSE)),"","x")</f>
        <v/>
      </c>
      <c r="D967" s="4">
        <f>B967/betwKennzahlen!$B$6</f>
        <v>0</v>
      </c>
      <c r="E967" s="4">
        <f>SUM(B967:$B$968)/$B$969</f>
        <v>0</v>
      </c>
    </row>
    <row r="968" spans="1:5" x14ac:dyDescent="0.2">
      <c r="A968" s="1" t="s">
        <v>976</v>
      </c>
      <c r="B968" s="1">
        <v>0</v>
      </c>
      <c r="C968" t="str">
        <f>IF(ISNA(VLOOKUP(A968,'von Hand markiert'!A:A,1,FALSE)),"","x")</f>
        <v/>
      </c>
      <c r="D968" s="4">
        <f>B968/betwKennzahlen!$B$6</f>
        <v>0</v>
      </c>
      <c r="E968" s="4">
        <f>D968/B969</f>
        <v>0</v>
      </c>
    </row>
    <row r="969" spans="1:5" x14ac:dyDescent="0.2">
      <c r="A969" s="1" t="s">
        <v>978</v>
      </c>
      <c r="B969">
        <f>SUM(B2:B968)</f>
        <v>1461377.9995731611</v>
      </c>
    </row>
  </sheetData>
  <autoFilter ref="A1:E969" xr:uid="{C7602ED0-0193-384E-9DA6-D0F370157A5F}">
    <sortState xmlns:xlrd2="http://schemas.microsoft.com/office/spreadsheetml/2017/richdata2" ref="A2:E969">
      <sortCondition descending="1" ref="B1:B969"/>
    </sortState>
  </autoFilter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FBB62-D1E7-D14F-85C0-B9A73E645F2A}">
  <dimension ref="A1:D7"/>
  <sheetViews>
    <sheetView workbookViewId="0">
      <selection activeCell="B8" sqref="B8"/>
    </sheetView>
  </sheetViews>
  <sheetFormatPr baseColWidth="10" defaultRowHeight="16" x14ac:dyDescent="0.2"/>
  <cols>
    <col min="1" max="1" width="12.6640625" customWidth="1"/>
    <col min="4" max="4" width="16" bestFit="1" customWidth="1"/>
  </cols>
  <sheetData>
    <row r="1" spans="1:4" x14ac:dyDescent="0.2">
      <c r="A1" t="s">
        <v>631</v>
      </c>
      <c r="B1" t="s">
        <v>979</v>
      </c>
      <c r="C1" t="s">
        <v>980</v>
      </c>
      <c r="D1" t="s">
        <v>981</v>
      </c>
    </row>
    <row r="2" spans="1:4" x14ac:dyDescent="0.2">
      <c r="A2" t="s">
        <v>632</v>
      </c>
      <c r="B2" s="3">
        <f>MAX(betweenness!B2:B629)</f>
        <v>69019.943878089398</v>
      </c>
    </row>
    <row r="3" spans="1:4" x14ac:dyDescent="0.2">
      <c r="A3" t="s">
        <v>633</v>
      </c>
      <c r="B3" s="3">
        <f>MIN(betweenness!B2:B345)</f>
        <v>0.38695652173912998</v>
      </c>
    </row>
    <row r="4" spans="1:4" x14ac:dyDescent="0.2">
      <c r="A4" t="s">
        <v>634</v>
      </c>
      <c r="B4" s="3">
        <f>AVERAGE(betweenness!B2:B345)</f>
        <v>1761.7674418604634</v>
      </c>
    </row>
    <row r="5" spans="1:4" x14ac:dyDescent="0.2">
      <c r="A5" t="s">
        <v>635</v>
      </c>
      <c r="B5" s="3">
        <f>MEDIAN(betweenness!B2:B345)</f>
        <v>292.23538447461851</v>
      </c>
    </row>
    <row r="6" spans="1:4" x14ac:dyDescent="0.2">
      <c r="A6" t="s">
        <v>636</v>
      </c>
      <c r="B6" s="3">
        <f>SUM(betweenness!B:B)</f>
        <v>606047.99999999942</v>
      </c>
      <c r="D6" s="3">
        <f>SUM(degree_undirected!B2:B629)</f>
        <v>80029.963475410055</v>
      </c>
    </row>
    <row r="7" spans="1:4" x14ac:dyDescent="0.2">
      <c r="A7" t="s">
        <v>983</v>
      </c>
      <c r="B7" s="3">
        <f>COUNTA(betweenness!A2:A629)</f>
        <v>628</v>
      </c>
      <c r="D7">
        <f>COUNTA(degree_undirected!A2:A629)</f>
        <v>628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01CAF-DEFB-314E-9EFE-C95E7A4316B5}">
  <sheetPr filterMode="1"/>
  <dimension ref="A1:D629"/>
  <sheetViews>
    <sheetView workbookViewId="0">
      <selection activeCell="C117" sqref="C1:C117"/>
    </sheetView>
  </sheetViews>
  <sheetFormatPr baseColWidth="10" defaultRowHeight="16" x14ac:dyDescent="0.2"/>
  <cols>
    <col min="2" max="2" width="10.83203125" style="3"/>
    <col min="3" max="3" width="15.83203125" bestFit="1" customWidth="1"/>
    <col min="4" max="4" width="26" customWidth="1"/>
  </cols>
  <sheetData>
    <row r="1" spans="1:4" x14ac:dyDescent="0.2">
      <c r="A1" s="1" t="s">
        <v>341</v>
      </c>
      <c r="B1" s="2" t="s">
        <v>625</v>
      </c>
      <c r="C1" t="s">
        <v>627</v>
      </c>
      <c r="D1" t="s">
        <v>988</v>
      </c>
    </row>
    <row r="2" spans="1:4" x14ac:dyDescent="0.2">
      <c r="A2" s="1" t="s">
        <v>0</v>
      </c>
      <c r="B2" s="2">
        <v>4242.1332000000002</v>
      </c>
      <c r="C2" t="str">
        <f>IF(ISNA(VLOOKUP(A2,'von Hand markiert'!A:A,1,FALSE)),"","x")</f>
        <v>x</v>
      </c>
      <c r="D2" s="4">
        <f>COUNTA(A2)/628</f>
        <v>1.5923566878980893E-3</v>
      </c>
    </row>
    <row r="3" spans="1:4" x14ac:dyDescent="0.2">
      <c r="A3" s="1" t="s">
        <v>1</v>
      </c>
      <c r="B3" s="2">
        <v>2214.8921999999998</v>
      </c>
      <c r="C3" t="str">
        <f>IF(ISNA(VLOOKUP(A3,'von Hand markiert'!A:A,1,FALSE)),"","x")</f>
        <v>x</v>
      </c>
      <c r="D3" s="4">
        <f>COUNTA($A$2:A3)/628</f>
        <v>3.1847133757961785E-3</v>
      </c>
    </row>
    <row r="4" spans="1:4" x14ac:dyDescent="0.2">
      <c r="A4" s="1" t="s">
        <v>9</v>
      </c>
      <c r="B4" s="2">
        <v>894.88208999999995</v>
      </c>
      <c r="C4" t="str">
        <f>IF(ISNA(VLOOKUP(A4,'von Hand markiert'!A:A,1,FALSE)),"","x")</f>
        <v>x</v>
      </c>
      <c r="D4" s="4">
        <f>COUNTA($A$2:A4)/628</f>
        <v>4.7770700636942673E-3</v>
      </c>
    </row>
    <row r="5" spans="1:4" x14ac:dyDescent="0.2">
      <c r="A5" s="1" t="s">
        <v>3</v>
      </c>
      <c r="B5" s="2">
        <v>846.491444</v>
      </c>
      <c r="C5" t="str">
        <f>IF(ISNA(VLOOKUP(A5,'von Hand markiert'!A:A,1,FALSE)),"","x")</f>
        <v>x</v>
      </c>
      <c r="D5" s="4">
        <f>COUNTA($A$2:A5)/628</f>
        <v>6.369426751592357E-3</v>
      </c>
    </row>
    <row r="6" spans="1:4" hidden="1" x14ac:dyDescent="0.2">
      <c r="A6" s="1" t="s">
        <v>5</v>
      </c>
      <c r="B6" s="2">
        <v>617.77882499999998</v>
      </c>
      <c r="C6" t="str">
        <f>IF(ISNA(VLOOKUP(A6,'von Hand markiert'!A:A,1,FALSE)),"","x")</f>
        <v/>
      </c>
      <c r="D6" s="4">
        <f>COUNTA($A$2:A6)/628</f>
        <v>7.9617834394904458E-3</v>
      </c>
    </row>
    <row r="7" spans="1:4" x14ac:dyDescent="0.2">
      <c r="A7" s="1" t="s">
        <v>11</v>
      </c>
      <c r="B7" s="2">
        <v>610.19424500000002</v>
      </c>
      <c r="C7" t="str">
        <f>IF(ISNA(VLOOKUP(A7,'von Hand markiert'!A:A,1,FALSE)),"","x")</f>
        <v>x</v>
      </c>
      <c r="D7" s="4">
        <f>COUNTA($A$2:A7)/628</f>
        <v>9.5541401273885346E-3</v>
      </c>
    </row>
    <row r="8" spans="1:4" x14ac:dyDescent="0.2">
      <c r="A8" s="1" t="s">
        <v>2</v>
      </c>
      <c r="B8" s="2">
        <v>595.39236100000005</v>
      </c>
      <c r="C8" t="str">
        <f>IF(ISNA(VLOOKUP(A8,'von Hand markiert'!A:A,1,FALSE)),"","x")</f>
        <v>x</v>
      </c>
      <c r="D8" s="4">
        <f>COUNTA($A$2:A8)/628</f>
        <v>1.1146496815286623E-2</v>
      </c>
    </row>
    <row r="9" spans="1:4" x14ac:dyDescent="0.2">
      <c r="A9" s="1" t="s">
        <v>13</v>
      </c>
      <c r="B9" s="2">
        <v>464.10929800000002</v>
      </c>
      <c r="C9" t="str">
        <f>IF(ISNA(VLOOKUP(A9,'von Hand markiert'!A:A,1,FALSE)),"","x")</f>
        <v>x</v>
      </c>
      <c r="D9" s="4">
        <f>COUNTA($A$2:A9)/628</f>
        <v>1.2738853503184714E-2</v>
      </c>
    </row>
    <row r="10" spans="1:4" hidden="1" x14ac:dyDescent="0.2">
      <c r="A10" s="1" t="s">
        <v>435</v>
      </c>
      <c r="B10" s="2">
        <v>462.33837499999998</v>
      </c>
      <c r="C10" t="str">
        <f>IF(ISNA(VLOOKUP(A10,'von Hand markiert'!A:A,1,FALSE)),"","x")</f>
        <v/>
      </c>
      <c r="D10" s="4">
        <f>COUNTA($A$2:A10)/628</f>
        <v>1.4331210191082803E-2</v>
      </c>
    </row>
    <row r="11" spans="1:4" x14ac:dyDescent="0.2">
      <c r="A11" s="1" t="s">
        <v>4</v>
      </c>
      <c r="B11" s="2">
        <v>444.65446700000001</v>
      </c>
      <c r="C11" t="str">
        <f>IF(ISNA(VLOOKUP(A11,'von Hand markiert'!A:A,1,FALSE)),"","x")</f>
        <v>x</v>
      </c>
      <c r="D11" s="4">
        <f>COUNTA($A$2:A11)/628</f>
        <v>1.5923566878980892E-2</v>
      </c>
    </row>
    <row r="12" spans="1:4" x14ac:dyDescent="0.2">
      <c r="A12" s="1" t="s">
        <v>7</v>
      </c>
      <c r="B12" s="2">
        <v>434.84586000000002</v>
      </c>
      <c r="C12" t="str">
        <f>IF(ISNA(VLOOKUP(A12,'von Hand markiert'!A:A,1,FALSE)),"","x")</f>
        <v>x</v>
      </c>
      <c r="D12" s="4">
        <f>COUNTA($A$2:A12)/628</f>
        <v>1.751592356687898E-2</v>
      </c>
    </row>
    <row r="13" spans="1:4" x14ac:dyDescent="0.2">
      <c r="A13" s="1" t="s">
        <v>10</v>
      </c>
      <c r="B13" s="2">
        <v>419.04384099999999</v>
      </c>
      <c r="C13" t="str">
        <f>IF(ISNA(VLOOKUP(A13,'von Hand markiert'!A:A,1,FALSE)),"","x")</f>
        <v>x</v>
      </c>
      <c r="D13" s="4">
        <f>COUNTA($A$2:A13)/628</f>
        <v>1.9108280254777069E-2</v>
      </c>
    </row>
    <row r="14" spans="1:4" hidden="1" x14ac:dyDescent="0.2">
      <c r="A14" s="1" t="s">
        <v>6</v>
      </c>
      <c r="B14" s="2">
        <v>402.06816500000002</v>
      </c>
      <c r="C14" t="str">
        <f>IF(ISNA(VLOOKUP(A14,'von Hand markiert'!A:A,1,FALSE)),"","x")</f>
        <v/>
      </c>
      <c r="D14" s="4">
        <f>COUNTA($A$2:A14)/628</f>
        <v>2.0700636942675158E-2</v>
      </c>
    </row>
    <row r="15" spans="1:4" x14ac:dyDescent="0.2">
      <c r="A15" s="1" t="s">
        <v>36</v>
      </c>
      <c r="B15" s="2">
        <v>379.77640700000001</v>
      </c>
      <c r="C15" t="str">
        <f>IF(ISNA(VLOOKUP(A15,'von Hand markiert'!A:A,1,FALSE)),"","x")</f>
        <v>x</v>
      </c>
      <c r="D15" s="4">
        <f>COUNTA($A$2:A15)/628</f>
        <v>2.2292993630573247E-2</v>
      </c>
    </row>
    <row r="16" spans="1:4" x14ac:dyDescent="0.2">
      <c r="A16" s="1" t="s">
        <v>19</v>
      </c>
      <c r="B16" s="2">
        <v>371.53100499999999</v>
      </c>
      <c r="C16" t="str">
        <f>IF(ISNA(VLOOKUP(A16,'von Hand markiert'!A:A,1,FALSE)),"","x")</f>
        <v>x</v>
      </c>
      <c r="D16" s="4">
        <f>COUNTA($A$2:A16)/628</f>
        <v>2.3885350318471339E-2</v>
      </c>
    </row>
    <row r="17" spans="1:4" x14ac:dyDescent="0.2">
      <c r="A17" s="1" t="s">
        <v>34</v>
      </c>
      <c r="B17" s="2">
        <v>368.73642599999999</v>
      </c>
      <c r="C17" t="str">
        <f>IF(ISNA(VLOOKUP(A17,'von Hand markiert'!A:A,1,FALSE)),"","x")</f>
        <v>x</v>
      </c>
      <c r="D17" s="4">
        <f>COUNTA($A$2:A17)/628</f>
        <v>2.5477707006369428E-2</v>
      </c>
    </row>
    <row r="18" spans="1:4" x14ac:dyDescent="0.2">
      <c r="A18" s="1" t="s">
        <v>8</v>
      </c>
      <c r="B18" s="2">
        <v>349.312454</v>
      </c>
      <c r="C18" t="str">
        <f>IF(ISNA(VLOOKUP(A18,'von Hand markiert'!A:A,1,FALSE)),"","x")</f>
        <v>x</v>
      </c>
      <c r="D18" s="4">
        <f>COUNTA($A$2:A18)/628</f>
        <v>2.7070063694267517E-2</v>
      </c>
    </row>
    <row r="19" spans="1:4" x14ac:dyDescent="0.2">
      <c r="A19" s="1" t="s">
        <v>21</v>
      </c>
      <c r="B19" s="2">
        <v>322.21525400000002</v>
      </c>
      <c r="C19" t="str">
        <f>IF(ISNA(VLOOKUP(A19,'von Hand markiert'!A:A,1,FALSE)),"","x")</f>
        <v>x</v>
      </c>
      <c r="D19" s="4">
        <f>COUNTA($A$2:A19)/628</f>
        <v>2.8662420382165606E-2</v>
      </c>
    </row>
    <row r="20" spans="1:4" x14ac:dyDescent="0.2">
      <c r="A20" s="1" t="s">
        <v>14</v>
      </c>
      <c r="B20" s="2">
        <v>283.87791099999998</v>
      </c>
      <c r="C20" t="str">
        <f>IF(ISNA(VLOOKUP(A20,'von Hand markiert'!A:A,1,FALSE)),"","x")</f>
        <v>x</v>
      </c>
      <c r="D20" s="4">
        <f>COUNTA($A$2:A20)/628</f>
        <v>3.0254777070063694E-2</v>
      </c>
    </row>
    <row r="21" spans="1:4" x14ac:dyDescent="0.2">
      <c r="A21" s="1" t="s">
        <v>29</v>
      </c>
      <c r="B21" s="2">
        <v>283.83894800000002</v>
      </c>
      <c r="C21" t="str">
        <f>IF(ISNA(VLOOKUP(A21,'von Hand markiert'!A:A,1,FALSE)),"","x")</f>
        <v>x</v>
      </c>
      <c r="D21" s="4">
        <f>COUNTA($A$2:A21)/628</f>
        <v>3.1847133757961783E-2</v>
      </c>
    </row>
    <row r="22" spans="1:4" x14ac:dyDescent="0.2">
      <c r="A22" s="1" t="s">
        <v>35</v>
      </c>
      <c r="B22" s="2">
        <v>275.013013</v>
      </c>
      <c r="C22" t="str">
        <f>IF(ISNA(VLOOKUP(A22,'von Hand markiert'!A:A,1,FALSE)),"","x")</f>
        <v>x</v>
      </c>
      <c r="D22" s="4">
        <f>COUNTA($A$2:A22)/628</f>
        <v>3.3439490445859872E-2</v>
      </c>
    </row>
    <row r="23" spans="1:4" hidden="1" x14ac:dyDescent="0.2">
      <c r="A23" s="1" t="s">
        <v>30</v>
      </c>
      <c r="B23" s="2">
        <v>266.55405500000001</v>
      </c>
      <c r="C23" t="str">
        <f>IF(ISNA(VLOOKUP(A23,'von Hand markiert'!A:A,1,FALSE)),"","x")</f>
        <v/>
      </c>
      <c r="D23" s="4">
        <f>COUNTA($A$2:A23)/628</f>
        <v>3.5031847133757961E-2</v>
      </c>
    </row>
    <row r="24" spans="1:4" x14ac:dyDescent="0.2">
      <c r="A24" s="1" t="s">
        <v>17</v>
      </c>
      <c r="B24" s="2">
        <v>264.397042</v>
      </c>
      <c r="C24" t="str">
        <f>IF(ISNA(VLOOKUP(A24,'von Hand markiert'!A:A,1,FALSE)),"","x")</f>
        <v>x</v>
      </c>
      <c r="D24" s="4">
        <f>COUNTA($A$2:A24)/628</f>
        <v>3.662420382165605E-2</v>
      </c>
    </row>
    <row r="25" spans="1:4" x14ac:dyDescent="0.2">
      <c r="A25" s="1" t="s">
        <v>15</v>
      </c>
      <c r="B25" s="2">
        <v>261.58829700000001</v>
      </c>
      <c r="C25" t="str">
        <f>IF(ISNA(VLOOKUP(A25,'von Hand markiert'!A:A,1,FALSE)),"","x")</f>
        <v>x</v>
      </c>
      <c r="D25" s="4">
        <f>COUNTA($A$2:A25)/628</f>
        <v>3.8216560509554139E-2</v>
      </c>
    </row>
    <row r="26" spans="1:4" x14ac:dyDescent="0.2">
      <c r="A26" s="1" t="s">
        <v>12</v>
      </c>
      <c r="B26" s="2">
        <v>256.23512899999997</v>
      </c>
      <c r="C26" t="str">
        <f>IF(ISNA(VLOOKUP(A26,'von Hand markiert'!A:A,1,FALSE)),"","x")</f>
        <v>x</v>
      </c>
      <c r="D26" s="4">
        <f>COUNTA($A$2:A26)/628</f>
        <v>3.9808917197452227E-2</v>
      </c>
    </row>
    <row r="27" spans="1:4" x14ac:dyDescent="0.2">
      <c r="A27" s="1" t="s">
        <v>28</v>
      </c>
      <c r="B27" s="2">
        <v>253.901039</v>
      </c>
      <c r="C27" t="str">
        <f>IF(ISNA(VLOOKUP(A27,'von Hand markiert'!A:A,1,FALSE)),"","x")</f>
        <v>x</v>
      </c>
      <c r="D27" s="4">
        <f>COUNTA($A$2:A27)/628</f>
        <v>4.1401273885350316E-2</v>
      </c>
    </row>
    <row r="28" spans="1:4" x14ac:dyDescent="0.2">
      <c r="A28" s="1" t="s">
        <v>41</v>
      </c>
      <c r="B28" s="2">
        <v>243.12620999999999</v>
      </c>
      <c r="C28" t="str">
        <f>IF(ISNA(VLOOKUP(A28,'von Hand markiert'!A:A,1,FALSE)),"","x")</f>
        <v>x</v>
      </c>
      <c r="D28" s="4">
        <f>COUNTA($A$2:A28)/628</f>
        <v>4.2993630573248405E-2</v>
      </c>
    </row>
    <row r="29" spans="1:4" hidden="1" x14ac:dyDescent="0.2">
      <c r="A29" s="1" t="s">
        <v>67</v>
      </c>
      <c r="B29" s="2">
        <v>238.324612</v>
      </c>
      <c r="C29" t="str">
        <f>IF(ISNA(VLOOKUP(A29,'von Hand markiert'!A:A,1,FALSE)),"","x")</f>
        <v/>
      </c>
      <c r="D29" s="4">
        <f>COUNTA($A$2:A29)/628</f>
        <v>4.4585987261146494E-2</v>
      </c>
    </row>
    <row r="30" spans="1:4" x14ac:dyDescent="0.2">
      <c r="A30" s="1" t="s">
        <v>26</v>
      </c>
      <c r="B30" s="2">
        <v>235.18141600000001</v>
      </c>
      <c r="C30" t="str">
        <f>IF(ISNA(VLOOKUP(A30,'von Hand markiert'!A:A,1,FALSE)),"","x")</f>
        <v>x</v>
      </c>
      <c r="D30" s="4">
        <f>COUNTA($A$2:A30)/628</f>
        <v>4.6178343949044583E-2</v>
      </c>
    </row>
    <row r="31" spans="1:4" x14ac:dyDescent="0.2">
      <c r="A31" s="1" t="s">
        <v>18</v>
      </c>
      <c r="B31" s="2">
        <v>218.01628099999999</v>
      </c>
      <c r="C31" t="str">
        <f>IF(ISNA(VLOOKUP(A31,'von Hand markiert'!A:A,1,FALSE)),"","x")</f>
        <v>x</v>
      </c>
      <c r="D31" s="4">
        <f>COUNTA($A$2:A31)/628</f>
        <v>4.7770700636942678E-2</v>
      </c>
    </row>
    <row r="32" spans="1:4" x14ac:dyDescent="0.2">
      <c r="A32" s="1" t="s">
        <v>25</v>
      </c>
      <c r="B32" s="2">
        <v>211.087131</v>
      </c>
      <c r="C32" t="str">
        <f>IF(ISNA(VLOOKUP(A32,'von Hand markiert'!A:A,1,FALSE)),"","x")</f>
        <v>x</v>
      </c>
      <c r="D32" s="4">
        <f>COUNTA($A$2:A32)/628</f>
        <v>4.9363057324840767E-2</v>
      </c>
    </row>
    <row r="33" spans="1:4" hidden="1" x14ac:dyDescent="0.2">
      <c r="A33" s="1" t="s">
        <v>154</v>
      </c>
      <c r="B33" s="2">
        <v>204.56639799999999</v>
      </c>
      <c r="C33" t="str">
        <f>IF(ISNA(VLOOKUP(A33,'von Hand markiert'!A:A,1,FALSE)),"","x")</f>
        <v/>
      </c>
      <c r="D33" s="4">
        <f>COUNTA($A$2:A33)/628</f>
        <v>5.0955414012738856E-2</v>
      </c>
    </row>
    <row r="34" spans="1:4" x14ac:dyDescent="0.2">
      <c r="A34" s="1" t="s">
        <v>22</v>
      </c>
      <c r="B34" s="2">
        <v>198.79245</v>
      </c>
      <c r="C34" t="str">
        <f>IF(ISNA(VLOOKUP(A34,'von Hand markiert'!A:A,1,FALSE)),"","x")</f>
        <v>x</v>
      </c>
      <c r="D34" s="4">
        <f>COUNTA($A$2:A34)/628</f>
        <v>5.2547770700636945E-2</v>
      </c>
    </row>
    <row r="35" spans="1:4" x14ac:dyDescent="0.2">
      <c r="A35" s="1" t="s">
        <v>43</v>
      </c>
      <c r="B35" s="2">
        <v>196.524957</v>
      </c>
      <c r="C35" t="str">
        <f>IF(ISNA(VLOOKUP(A35,'von Hand markiert'!A:A,1,FALSE)),"","x")</f>
        <v>x</v>
      </c>
      <c r="D35" s="4">
        <f>COUNTA($A$2:A35)/628</f>
        <v>5.4140127388535034E-2</v>
      </c>
    </row>
    <row r="36" spans="1:4" x14ac:dyDescent="0.2">
      <c r="A36" s="1" t="s">
        <v>56</v>
      </c>
      <c r="B36" s="2">
        <v>195.94428600000001</v>
      </c>
      <c r="C36" t="str">
        <f>IF(ISNA(VLOOKUP(A36,'von Hand markiert'!A:A,1,FALSE)),"","x")</f>
        <v>x</v>
      </c>
      <c r="D36" s="4">
        <f>COUNTA($A$2:A36)/628</f>
        <v>5.5732484076433123E-2</v>
      </c>
    </row>
    <row r="37" spans="1:4" x14ac:dyDescent="0.2">
      <c r="A37" s="1" t="s">
        <v>20</v>
      </c>
      <c r="B37" s="2">
        <v>192.27806699999999</v>
      </c>
      <c r="C37" t="str">
        <f>IF(ISNA(VLOOKUP(A37,'von Hand markiert'!A:A,1,FALSE)),"","x")</f>
        <v>x</v>
      </c>
      <c r="D37" s="4">
        <f>COUNTA($A$2:A37)/628</f>
        <v>5.7324840764331211E-2</v>
      </c>
    </row>
    <row r="38" spans="1:4" hidden="1" x14ac:dyDescent="0.2">
      <c r="A38" s="1" t="s">
        <v>54</v>
      </c>
      <c r="B38" s="2">
        <v>190.880529</v>
      </c>
      <c r="C38" t="str">
        <f>IF(ISNA(VLOOKUP(A38,'von Hand markiert'!A:A,1,FALSE)),"","x")</f>
        <v/>
      </c>
      <c r="D38" s="4">
        <f>COUNTA($A$2:A38)/628</f>
        <v>5.89171974522293E-2</v>
      </c>
    </row>
    <row r="39" spans="1:4" x14ac:dyDescent="0.2">
      <c r="A39" s="1" t="s">
        <v>105</v>
      </c>
      <c r="B39" s="2">
        <v>178.15064899999999</v>
      </c>
      <c r="C39" t="str">
        <f>IF(ISNA(VLOOKUP(A39,'von Hand markiert'!A:A,1,FALSE)),"","x")</f>
        <v>x</v>
      </c>
      <c r="D39" s="4">
        <f>COUNTA($A$2:A39)/628</f>
        <v>6.0509554140127389E-2</v>
      </c>
    </row>
    <row r="40" spans="1:4" hidden="1" x14ac:dyDescent="0.2">
      <c r="A40" s="1" t="s">
        <v>49</v>
      </c>
      <c r="B40" s="2">
        <v>175.482519</v>
      </c>
      <c r="C40" t="str">
        <f>IF(ISNA(VLOOKUP(A40,'von Hand markiert'!A:A,1,FALSE)),"","x")</f>
        <v/>
      </c>
      <c r="D40" s="4">
        <f>COUNTA($A$2:A40)/628</f>
        <v>6.2101910828025478E-2</v>
      </c>
    </row>
    <row r="41" spans="1:4" hidden="1" x14ac:dyDescent="0.2">
      <c r="A41" s="1" t="s">
        <v>135</v>
      </c>
      <c r="B41" s="2">
        <v>174.331941</v>
      </c>
      <c r="C41" t="str">
        <f>IF(ISNA(VLOOKUP(A41,'von Hand markiert'!A:A,1,FALSE)),"","x")</f>
        <v/>
      </c>
      <c r="D41" s="4">
        <f>COUNTA($A$2:A41)/628</f>
        <v>6.3694267515923567E-2</v>
      </c>
    </row>
    <row r="42" spans="1:4" hidden="1" x14ac:dyDescent="0.2">
      <c r="A42" s="1" t="s">
        <v>434</v>
      </c>
      <c r="B42" s="2">
        <v>171.21267700000001</v>
      </c>
      <c r="C42" t="str">
        <f>IF(ISNA(VLOOKUP(A42,'von Hand markiert'!A:A,1,FALSE)),"","x")</f>
        <v/>
      </c>
      <c r="D42" s="4">
        <f>COUNTA($A$2:A42)/628</f>
        <v>6.5286624203821655E-2</v>
      </c>
    </row>
    <row r="43" spans="1:4" x14ac:dyDescent="0.2">
      <c r="A43" s="1" t="s">
        <v>64</v>
      </c>
      <c r="B43" s="2">
        <v>167.36459400000001</v>
      </c>
      <c r="C43" t="str">
        <f>IF(ISNA(VLOOKUP(A43,'von Hand markiert'!A:A,1,FALSE)),"","x")</f>
        <v>x</v>
      </c>
      <c r="D43" s="4">
        <f>COUNTA($A$2:A43)/628</f>
        <v>6.6878980891719744E-2</v>
      </c>
    </row>
    <row r="44" spans="1:4" x14ac:dyDescent="0.2">
      <c r="A44" s="1" t="s">
        <v>82</v>
      </c>
      <c r="B44" s="2">
        <v>162.69743800000001</v>
      </c>
      <c r="C44" t="str">
        <f>IF(ISNA(VLOOKUP(A44,'von Hand markiert'!A:A,1,FALSE)),"","x")</f>
        <v>x</v>
      </c>
      <c r="D44" s="4">
        <f>COUNTA($A$2:A44)/628</f>
        <v>6.8471337579617833E-2</v>
      </c>
    </row>
    <row r="45" spans="1:4" x14ac:dyDescent="0.2">
      <c r="A45" s="1" t="s">
        <v>32</v>
      </c>
      <c r="B45" s="2">
        <v>159.350966</v>
      </c>
      <c r="C45" t="str">
        <f>IF(ISNA(VLOOKUP(A45,'von Hand markiert'!A:A,1,FALSE)),"","x")</f>
        <v>x</v>
      </c>
      <c r="D45" s="4">
        <f>COUNTA($A$2:A45)/628</f>
        <v>7.0063694267515922E-2</v>
      </c>
    </row>
    <row r="46" spans="1:4" hidden="1" x14ac:dyDescent="0.2">
      <c r="A46" s="1" t="s">
        <v>37</v>
      </c>
      <c r="B46" s="2">
        <v>153.811904</v>
      </c>
      <c r="C46" t="str">
        <f>IF(ISNA(VLOOKUP(A46,'von Hand markiert'!A:A,1,FALSE)),"","x")</f>
        <v/>
      </c>
      <c r="D46" s="4">
        <f>COUNTA($A$2:A46)/628</f>
        <v>7.1656050955414011E-2</v>
      </c>
    </row>
    <row r="47" spans="1:4" hidden="1" x14ac:dyDescent="0.2">
      <c r="A47" s="1" t="s">
        <v>45</v>
      </c>
      <c r="B47" s="2">
        <v>141.37989400000001</v>
      </c>
      <c r="C47" t="str">
        <f>IF(ISNA(VLOOKUP(A47,'von Hand markiert'!A:A,1,FALSE)),"","x")</f>
        <v/>
      </c>
      <c r="D47" s="4">
        <f>COUNTA($A$2:A47)/628</f>
        <v>7.32484076433121E-2</v>
      </c>
    </row>
    <row r="48" spans="1:4" hidden="1" x14ac:dyDescent="0.2">
      <c r="A48" s="1" t="s">
        <v>207</v>
      </c>
      <c r="B48" s="2">
        <v>140.28272699999999</v>
      </c>
      <c r="C48" t="str">
        <f>IF(ISNA(VLOOKUP(A48,'von Hand markiert'!A:A,1,FALSE)),"","x")</f>
        <v/>
      </c>
      <c r="D48" s="4">
        <f>COUNTA($A$2:A48)/628</f>
        <v>7.4840764331210188E-2</v>
      </c>
    </row>
    <row r="49" spans="1:4" x14ac:dyDescent="0.2">
      <c r="A49" s="1" t="s">
        <v>31</v>
      </c>
      <c r="B49" s="2">
        <v>139.480569</v>
      </c>
      <c r="C49" t="str">
        <f>IF(ISNA(VLOOKUP(A49,'von Hand markiert'!A:A,1,FALSE)),"","x")</f>
        <v>x</v>
      </c>
      <c r="D49" s="4">
        <f>COUNTA($A$2:A49)/628</f>
        <v>7.6433121019108277E-2</v>
      </c>
    </row>
    <row r="50" spans="1:4" hidden="1" x14ac:dyDescent="0.2">
      <c r="A50" s="1" t="s">
        <v>24</v>
      </c>
      <c r="B50" s="2">
        <v>136.16559100000001</v>
      </c>
      <c r="C50" t="str">
        <f>IF(ISNA(VLOOKUP(A50,'von Hand markiert'!A:A,1,FALSE)),"","x")</f>
        <v/>
      </c>
      <c r="D50" s="4">
        <f>COUNTA($A$2:A50)/628</f>
        <v>7.8025477707006366E-2</v>
      </c>
    </row>
    <row r="51" spans="1:4" hidden="1" x14ac:dyDescent="0.2">
      <c r="A51" s="1" t="s">
        <v>99</v>
      </c>
      <c r="B51" s="2">
        <v>134.92961700000001</v>
      </c>
      <c r="C51" t="str">
        <f>IF(ISNA(VLOOKUP(A51,'von Hand markiert'!A:A,1,FALSE)),"","x")</f>
        <v/>
      </c>
      <c r="D51" s="4">
        <f>COUNTA($A$2:A51)/628</f>
        <v>7.9617834394904455E-2</v>
      </c>
    </row>
    <row r="52" spans="1:4" x14ac:dyDescent="0.2">
      <c r="A52" s="1" t="s">
        <v>57</v>
      </c>
      <c r="B52" s="2">
        <v>133.94197700000001</v>
      </c>
      <c r="C52" t="str">
        <f>IF(ISNA(VLOOKUP(A52,'von Hand markiert'!A:A,1,FALSE)),"","x")</f>
        <v>x</v>
      </c>
      <c r="D52" s="4">
        <f>COUNTA($A$2:A52)/628</f>
        <v>8.1210191082802544E-2</v>
      </c>
    </row>
    <row r="53" spans="1:4" hidden="1" x14ac:dyDescent="0.2">
      <c r="A53" s="1" t="s">
        <v>94</v>
      </c>
      <c r="B53" s="2">
        <v>129.56532799999999</v>
      </c>
      <c r="C53" t="str">
        <f>IF(ISNA(VLOOKUP(A53,'von Hand markiert'!A:A,1,FALSE)),"","x")</f>
        <v/>
      </c>
      <c r="D53" s="4">
        <f>COUNTA($A$2:A53)/628</f>
        <v>8.2802547770700632E-2</v>
      </c>
    </row>
    <row r="54" spans="1:4" hidden="1" x14ac:dyDescent="0.2">
      <c r="A54" s="1" t="s">
        <v>96</v>
      </c>
      <c r="B54" s="2">
        <v>128.636852</v>
      </c>
      <c r="C54" t="str">
        <f>IF(ISNA(VLOOKUP(A54,'von Hand markiert'!A:A,1,FALSE)),"","x")</f>
        <v/>
      </c>
      <c r="D54" s="4">
        <f>COUNTA($A$2:A54)/628</f>
        <v>8.4394904458598721E-2</v>
      </c>
    </row>
    <row r="55" spans="1:4" hidden="1" x14ac:dyDescent="0.2">
      <c r="A55" s="1" t="s">
        <v>68</v>
      </c>
      <c r="B55" s="2">
        <v>126.24511699999999</v>
      </c>
      <c r="C55" t="str">
        <f>IF(ISNA(VLOOKUP(A55,'von Hand markiert'!A:A,1,FALSE)),"","x")</f>
        <v/>
      </c>
      <c r="D55" s="4">
        <f>COUNTA($A$2:A55)/628</f>
        <v>8.598726114649681E-2</v>
      </c>
    </row>
    <row r="56" spans="1:4" hidden="1" x14ac:dyDescent="0.2">
      <c r="A56" s="1" t="s">
        <v>55</v>
      </c>
      <c r="B56" s="2">
        <v>125.290978</v>
      </c>
      <c r="C56" t="str">
        <f>IF(ISNA(VLOOKUP(A56,'von Hand markiert'!A:A,1,FALSE)),"","x")</f>
        <v/>
      </c>
      <c r="D56" s="4">
        <f>COUNTA($A$2:A56)/628</f>
        <v>8.7579617834394899E-2</v>
      </c>
    </row>
    <row r="57" spans="1:4" hidden="1" x14ac:dyDescent="0.2">
      <c r="A57" s="1" t="s">
        <v>488</v>
      </c>
      <c r="B57" s="2">
        <v>124.560802</v>
      </c>
      <c r="C57" t="str">
        <f>IF(ISNA(VLOOKUP(A57,'von Hand markiert'!A:A,1,FALSE)),"","x")</f>
        <v/>
      </c>
      <c r="D57" s="4">
        <f>COUNTA($A$2:A57)/628</f>
        <v>8.9171974522292988E-2</v>
      </c>
    </row>
    <row r="58" spans="1:4" hidden="1" x14ac:dyDescent="0.2">
      <c r="A58" s="1" t="s">
        <v>227</v>
      </c>
      <c r="B58" s="2">
        <v>124.155835</v>
      </c>
      <c r="C58" t="str">
        <f>IF(ISNA(VLOOKUP(A58,'von Hand markiert'!A:A,1,FALSE)),"","x")</f>
        <v/>
      </c>
      <c r="D58" s="4">
        <f>COUNTA($A$2:A58)/628</f>
        <v>9.0764331210191077E-2</v>
      </c>
    </row>
    <row r="59" spans="1:4" hidden="1" x14ac:dyDescent="0.2">
      <c r="A59" s="1" t="s">
        <v>60</v>
      </c>
      <c r="B59" s="2">
        <v>120.286224</v>
      </c>
      <c r="C59" t="str">
        <f>IF(ISNA(VLOOKUP(A59,'von Hand markiert'!A:A,1,FALSE)),"","x")</f>
        <v/>
      </c>
      <c r="D59" s="4">
        <f>COUNTA($A$2:A59)/628</f>
        <v>9.2356687898089165E-2</v>
      </c>
    </row>
    <row r="60" spans="1:4" x14ac:dyDescent="0.2">
      <c r="A60" s="1" t="s">
        <v>66</v>
      </c>
      <c r="B60" s="2">
        <v>120.103683</v>
      </c>
      <c r="C60" t="str">
        <f>IF(ISNA(VLOOKUP(A60,'von Hand markiert'!A:A,1,FALSE)),"","x")</f>
        <v>x</v>
      </c>
      <c r="D60" s="4">
        <f>COUNTA($A$2:A60)/628</f>
        <v>9.3949044585987268E-2</v>
      </c>
    </row>
    <row r="61" spans="1:4" hidden="1" x14ac:dyDescent="0.2">
      <c r="A61" s="1" t="s">
        <v>23</v>
      </c>
      <c r="B61" s="2">
        <v>114.95594199999999</v>
      </c>
      <c r="C61" t="str">
        <f>IF(ISNA(VLOOKUP(A61,'von Hand markiert'!A:A,1,FALSE)),"","x")</f>
        <v/>
      </c>
      <c r="D61" s="4">
        <f>COUNTA($A$2:A61)/628</f>
        <v>9.5541401273885357E-2</v>
      </c>
    </row>
    <row r="62" spans="1:4" hidden="1" x14ac:dyDescent="0.2">
      <c r="A62" s="1" t="s">
        <v>73</v>
      </c>
      <c r="B62" s="2">
        <v>111.96350200000001</v>
      </c>
      <c r="C62" t="str">
        <f>IF(ISNA(VLOOKUP(A62,'von Hand markiert'!A:A,1,FALSE)),"","x")</f>
        <v/>
      </c>
      <c r="D62" s="4">
        <f>COUNTA($A$2:A62)/628</f>
        <v>9.7133757961783446E-2</v>
      </c>
    </row>
    <row r="63" spans="1:4" hidden="1" x14ac:dyDescent="0.2">
      <c r="A63" s="1" t="s">
        <v>393</v>
      </c>
      <c r="B63" s="2">
        <v>110.19736399999999</v>
      </c>
      <c r="C63" t="str">
        <f>IF(ISNA(VLOOKUP(A63,'von Hand markiert'!A:A,1,FALSE)),"","x")</f>
        <v/>
      </c>
      <c r="D63" s="4">
        <f>COUNTA($A$2:A63)/628</f>
        <v>9.8726114649681534E-2</v>
      </c>
    </row>
    <row r="64" spans="1:4" x14ac:dyDescent="0.2">
      <c r="A64" s="1" t="s">
        <v>27</v>
      </c>
      <c r="B64" s="2">
        <v>108.54260499999999</v>
      </c>
      <c r="C64" t="str">
        <f>IF(ISNA(VLOOKUP(A64,'von Hand markiert'!A:A,1,FALSE)),"","x")</f>
        <v>x</v>
      </c>
      <c r="D64" s="4">
        <f>COUNTA($A$2:A64)/628</f>
        <v>0.10031847133757962</v>
      </c>
    </row>
    <row r="65" spans="1:4" hidden="1" x14ac:dyDescent="0.2">
      <c r="A65" s="1" t="s">
        <v>89</v>
      </c>
      <c r="B65" s="2">
        <v>108.026591</v>
      </c>
      <c r="C65" t="str">
        <f>IF(ISNA(VLOOKUP(A65,'von Hand markiert'!A:A,1,FALSE)),"","x")</f>
        <v/>
      </c>
      <c r="D65" s="4">
        <f>COUNTA($A$2:A65)/628</f>
        <v>0.10191082802547771</v>
      </c>
    </row>
    <row r="66" spans="1:4" hidden="1" x14ac:dyDescent="0.2">
      <c r="A66" s="1" t="s">
        <v>301</v>
      </c>
      <c r="B66" s="2">
        <v>107.153515</v>
      </c>
      <c r="C66" t="str">
        <f>IF(ISNA(VLOOKUP(A66,'von Hand markiert'!A:A,1,FALSE)),"","x")</f>
        <v/>
      </c>
      <c r="D66" s="4">
        <f>COUNTA($A$2:A66)/628</f>
        <v>0.1035031847133758</v>
      </c>
    </row>
    <row r="67" spans="1:4" hidden="1" x14ac:dyDescent="0.2">
      <c r="A67" s="1" t="s">
        <v>423</v>
      </c>
      <c r="B67" s="2">
        <v>106.683046</v>
      </c>
      <c r="C67" t="str">
        <f>IF(ISNA(VLOOKUP(A67,'von Hand markiert'!A:A,1,FALSE)),"","x")</f>
        <v/>
      </c>
      <c r="D67" s="4">
        <f>COUNTA($A$2:A67)/628</f>
        <v>0.10509554140127389</v>
      </c>
    </row>
    <row r="68" spans="1:4" hidden="1" x14ac:dyDescent="0.2">
      <c r="A68" s="1" t="s">
        <v>225</v>
      </c>
      <c r="B68" s="2">
        <v>106.20859400000001</v>
      </c>
      <c r="C68" t="str">
        <f>IF(ISNA(VLOOKUP(A68,'von Hand markiert'!A:A,1,FALSE)),"","x")</f>
        <v/>
      </c>
      <c r="D68" s="4">
        <f>COUNTA($A$2:A68)/628</f>
        <v>0.10668789808917198</v>
      </c>
    </row>
    <row r="69" spans="1:4" hidden="1" x14ac:dyDescent="0.2">
      <c r="A69" s="1" t="s">
        <v>424</v>
      </c>
      <c r="B69" s="2">
        <v>105.692947</v>
      </c>
      <c r="C69" t="str">
        <f>IF(ISNA(VLOOKUP(A69,'von Hand markiert'!A:A,1,FALSE)),"","x")</f>
        <v/>
      </c>
      <c r="D69" s="4">
        <f>COUNTA($A$2:A69)/628</f>
        <v>0.10828025477707007</v>
      </c>
    </row>
    <row r="70" spans="1:4" hidden="1" x14ac:dyDescent="0.2">
      <c r="A70" s="1" t="s">
        <v>44</v>
      </c>
      <c r="B70" s="2">
        <v>105.49063</v>
      </c>
      <c r="C70" t="str">
        <f>IF(ISNA(VLOOKUP(A70,'von Hand markiert'!A:A,1,FALSE)),"","x")</f>
        <v/>
      </c>
      <c r="D70" s="4">
        <f>COUNTA($A$2:A70)/628</f>
        <v>0.10987261146496816</v>
      </c>
    </row>
    <row r="71" spans="1:4" hidden="1" x14ac:dyDescent="0.2">
      <c r="A71" s="1" t="s">
        <v>47</v>
      </c>
      <c r="B71" s="2">
        <v>105.42892500000001</v>
      </c>
      <c r="C71" t="str">
        <f>IF(ISNA(VLOOKUP(A71,'von Hand markiert'!A:A,1,FALSE)),"","x")</f>
        <v/>
      </c>
      <c r="D71" s="4">
        <f>COUNTA($A$2:A71)/628</f>
        <v>0.11146496815286625</v>
      </c>
    </row>
    <row r="72" spans="1:4" x14ac:dyDescent="0.2">
      <c r="A72" s="1" t="s">
        <v>42</v>
      </c>
      <c r="B72" s="2">
        <v>105.014079</v>
      </c>
      <c r="C72" t="str">
        <f>IF(ISNA(VLOOKUP(A72,'von Hand markiert'!A:A,1,FALSE)),"","x")</f>
        <v>x</v>
      </c>
      <c r="D72" s="4">
        <f>COUNTA($A$2:A72)/628</f>
        <v>0.11305732484076433</v>
      </c>
    </row>
    <row r="73" spans="1:4" x14ac:dyDescent="0.2">
      <c r="A73" s="1" t="s">
        <v>145</v>
      </c>
      <c r="B73" s="2">
        <v>104.72589000000001</v>
      </c>
      <c r="C73" t="str">
        <f>IF(ISNA(VLOOKUP(A73,'von Hand markiert'!A:A,1,FALSE)),"","x")</f>
        <v>x</v>
      </c>
      <c r="D73" s="4">
        <f>COUNTA($A$2:A73)/628</f>
        <v>0.11464968152866242</v>
      </c>
    </row>
    <row r="74" spans="1:4" hidden="1" x14ac:dyDescent="0.2">
      <c r="A74" s="1" t="s">
        <v>114</v>
      </c>
      <c r="B74" s="2">
        <v>103.879526</v>
      </c>
      <c r="C74" t="str">
        <f>IF(ISNA(VLOOKUP(A74,'von Hand markiert'!A:A,1,FALSE)),"","x")</f>
        <v/>
      </c>
      <c r="D74" s="4">
        <f>COUNTA($A$2:A74)/628</f>
        <v>0.11624203821656051</v>
      </c>
    </row>
    <row r="75" spans="1:4" x14ac:dyDescent="0.2">
      <c r="A75" s="1" t="s">
        <v>38</v>
      </c>
      <c r="B75" s="2">
        <v>102.703684</v>
      </c>
      <c r="C75" t="str">
        <f>IF(ISNA(VLOOKUP(A75,'von Hand markiert'!A:A,1,FALSE)),"","x")</f>
        <v>x</v>
      </c>
      <c r="D75" s="4">
        <f>COUNTA($A$2:A75)/628</f>
        <v>0.1178343949044586</v>
      </c>
    </row>
    <row r="76" spans="1:4" x14ac:dyDescent="0.2">
      <c r="A76" s="1" t="s">
        <v>50</v>
      </c>
      <c r="B76" s="2">
        <v>102.63300599999999</v>
      </c>
      <c r="C76" t="str">
        <f>IF(ISNA(VLOOKUP(A76,'von Hand markiert'!A:A,1,FALSE)),"","x")</f>
        <v>x</v>
      </c>
      <c r="D76" s="4">
        <f>COUNTA($A$2:A76)/628</f>
        <v>0.11942675159235669</v>
      </c>
    </row>
    <row r="77" spans="1:4" hidden="1" x14ac:dyDescent="0.2">
      <c r="A77" s="1" t="s">
        <v>142</v>
      </c>
      <c r="B77" s="2">
        <v>101.135284</v>
      </c>
      <c r="C77" t="str">
        <f>IF(ISNA(VLOOKUP(A77,'von Hand markiert'!A:A,1,FALSE)),"","x")</f>
        <v/>
      </c>
      <c r="D77" s="4">
        <f>COUNTA($A$2:A77)/628</f>
        <v>0.12101910828025478</v>
      </c>
    </row>
    <row r="78" spans="1:4" hidden="1" x14ac:dyDescent="0.2">
      <c r="A78" s="1" t="s">
        <v>33</v>
      </c>
      <c r="B78" s="2">
        <v>100.87590299999999</v>
      </c>
      <c r="C78" t="str">
        <f>IF(ISNA(VLOOKUP(A78,'von Hand markiert'!A:A,1,FALSE)),"","x")</f>
        <v/>
      </c>
      <c r="D78" s="4">
        <f>COUNTA($A$2:A78)/628</f>
        <v>0.12261146496815287</v>
      </c>
    </row>
    <row r="79" spans="1:4" hidden="1" x14ac:dyDescent="0.2">
      <c r="A79" s="1" t="s">
        <v>268</v>
      </c>
      <c r="B79" s="2">
        <v>100.503039</v>
      </c>
      <c r="C79" t="str">
        <f>IF(ISNA(VLOOKUP(A79,'von Hand markiert'!A:A,1,FALSE)),"","x")</f>
        <v/>
      </c>
      <c r="D79" s="4">
        <f>COUNTA($A$2:A79)/628</f>
        <v>0.12420382165605096</v>
      </c>
    </row>
    <row r="80" spans="1:4" hidden="1" x14ac:dyDescent="0.2">
      <c r="A80" s="1" t="s">
        <v>275</v>
      </c>
      <c r="B80" s="2">
        <v>99.480035099999995</v>
      </c>
      <c r="C80" t="str">
        <f>IF(ISNA(VLOOKUP(A80,'von Hand markiert'!A:A,1,FALSE)),"","x")</f>
        <v/>
      </c>
      <c r="D80" s="4">
        <f>COUNTA($A$2:A80)/628</f>
        <v>0.12579617834394904</v>
      </c>
    </row>
    <row r="81" spans="1:4" x14ac:dyDescent="0.2">
      <c r="A81" s="1" t="s">
        <v>72</v>
      </c>
      <c r="B81" s="2">
        <v>99.395202299999994</v>
      </c>
      <c r="C81" t="str">
        <f>IF(ISNA(VLOOKUP(A81,'von Hand markiert'!A:A,1,FALSE)),"","x")</f>
        <v>x</v>
      </c>
      <c r="D81" s="4">
        <f>COUNTA($A$2:A81)/628</f>
        <v>0.12738853503184713</v>
      </c>
    </row>
    <row r="82" spans="1:4" hidden="1" x14ac:dyDescent="0.2">
      <c r="A82" s="1" t="s">
        <v>249</v>
      </c>
      <c r="B82" s="2">
        <v>97.391999499999997</v>
      </c>
      <c r="C82" t="str">
        <f>IF(ISNA(VLOOKUP(A82,'von Hand markiert'!A:A,1,FALSE)),"","x")</f>
        <v/>
      </c>
      <c r="D82" s="4">
        <f>COUNTA($A$2:A82)/628</f>
        <v>0.12898089171974522</v>
      </c>
    </row>
    <row r="83" spans="1:4" hidden="1" x14ac:dyDescent="0.2">
      <c r="A83" s="1" t="s">
        <v>126</v>
      </c>
      <c r="B83" s="2">
        <v>95.973355499999997</v>
      </c>
      <c r="C83" t="str">
        <f>IF(ISNA(VLOOKUP(A83,'von Hand markiert'!A:A,1,FALSE)),"","x")</f>
        <v/>
      </c>
      <c r="D83" s="4">
        <f>COUNTA($A$2:A83)/628</f>
        <v>0.13057324840764331</v>
      </c>
    </row>
    <row r="84" spans="1:4" hidden="1" x14ac:dyDescent="0.2">
      <c r="A84" s="1" t="s">
        <v>76</v>
      </c>
      <c r="B84" s="2">
        <v>92.724319699999995</v>
      </c>
      <c r="C84" t="str">
        <f>IF(ISNA(VLOOKUP(A84,'von Hand markiert'!A:A,1,FALSE)),"","x")</f>
        <v/>
      </c>
      <c r="D84" s="4">
        <f>COUNTA($A$2:A84)/628</f>
        <v>0.1321656050955414</v>
      </c>
    </row>
    <row r="85" spans="1:4" hidden="1" x14ac:dyDescent="0.2">
      <c r="A85" s="1" t="s">
        <v>177</v>
      </c>
      <c r="B85" s="2">
        <v>91.286809599999998</v>
      </c>
      <c r="C85" t="str">
        <f>IF(ISNA(VLOOKUP(A85,'von Hand markiert'!A:A,1,FALSE)),"","x")</f>
        <v/>
      </c>
      <c r="D85" s="4">
        <f>COUNTA($A$2:A85)/628</f>
        <v>0.13375796178343949</v>
      </c>
    </row>
    <row r="86" spans="1:4" hidden="1" x14ac:dyDescent="0.2">
      <c r="A86" s="1" t="s">
        <v>61</v>
      </c>
      <c r="B86" s="2">
        <v>90.685073099999997</v>
      </c>
      <c r="C86" t="str">
        <f>IF(ISNA(VLOOKUP(A86,'von Hand markiert'!A:A,1,FALSE)),"","x")</f>
        <v/>
      </c>
      <c r="D86" s="4">
        <f>COUNTA($A$2:A86)/628</f>
        <v>0.13535031847133758</v>
      </c>
    </row>
    <row r="87" spans="1:4" hidden="1" x14ac:dyDescent="0.2">
      <c r="A87" s="1" t="s">
        <v>71</v>
      </c>
      <c r="B87" s="2">
        <v>90.338747999999995</v>
      </c>
      <c r="C87" t="str">
        <f>IF(ISNA(VLOOKUP(A87,'von Hand markiert'!A:A,1,FALSE)),"","x")</f>
        <v/>
      </c>
      <c r="D87" s="4">
        <f>COUNTA($A$2:A87)/628</f>
        <v>0.13694267515923567</v>
      </c>
    </row>
    <row r="88" spans="1:4" hidden="1" x14ac:dyDescent="0.2">
      <c r="A88" s="1" t="s">
        <v>16</v>
      </c>
      <c r="B88" s="2">
        <v>90.238823600000003</v>
      </c>
      <c r="C88" t="str">
        <f>IF(ISNA(VLOOKUP(A88,'von Hand markiert'!A:A,1,FALSE)),"","x")</f>
        <v/>
      </c>
      <c r="D88" s="4">
        <f>COUNTA($A$2:A88)/628</f>
        <v>0.13853503184713375</v>
      </c>
    </row>
    <row r="89" spans="1:4" hidden="1" x14ac:dyDescent="0.2">
      <c r="A89" s="1" t="s">
        <v>92</v>
      </c>
      <c r="B89" s="2">
        <v>88.971286000000006</v>
      </c>
      <c r="C89" t="str">
        <f>IF(ISNA(VLOOKUP(A89,'von Hand markiert'!A:A,1,FALSE)),"","x")</f>
        <v/>
      </c>
      <c r="D89" s="4">
        <f>COUNTA($A$2:A89)/628</f>
        <v>0.14012738853503184</v>
      </c>
    </row>
    <row r="90" spans="1:4" hidden="1" x14ac:dyDescent="0.2">
      <c r="A90" s="1" t="s">
        <v>559</v>
      </c>
      <c r="B90" s="2">
        <v>88.817897599999995</v>
      </c>
      <c r="C90" t="str">
        <f>IF(ISNA(VLOOKUP(A90,'von Hand markiert'!A:A,1,FALSE)),"","x")</f>
        <v/>
      </c>
      <c r="D90" s="4">
        <f>COUNTA($A$2:A90)/628</f>
        <v>0.14171974522292993</v>
      </c>
    </row>
    <row r="91" spans="1:4" x14ac:dyDescent="0.2">
      <c r="A91" s="1" t="s">
        <v>106</v>
      </c>
      <c r="B91" s="2">
        <v>88.308059499999999</v>
      </c>
      <c r="C91" t="str">
        <f>IF(ISNA(VLOOKUP(A91,'von Hand markiert'!A:A,1,FALSE)),"","x")</f>
        <v>x</v>
      </c>
      <c r="D91" s="4">
        <f>COUNTA($A$2:A91)/628</f>
        <v>0.14331210191082802</v>
      </c>
    </row>
    <row r="92" spans="1:4" hidden="1" x14ac:dyDescent="0.2">
      <c r="A92" s="1" t="s">
        <v>62</v>
      </c>
      <c r="B92" s="2">
        <v>86.064317299999999</v>
      </c>
      <c r="C92" t="str">
        <f>IF(ISNA(VLOOKUP(A92,'von Hand markiert'!A:A,1,FALSE)),"","x")</f>
        <v/>
      </c>
      <c r="D92" s="4">
        <f>COUNTA($A$2:A92)/628</f>
        <v>0.14490445859872611</v>
      </c>
    </row>
    <row r="93" spans="1:4" hidden="1" x14ac:dyDescent="0.2">
      <c r="A93" s="1" t="s">
        <v>235</v>
      </c>
      <c r="B93" s="2">
        <v>85.997199199999997</v>
      </c>
      <c r="C93" t="str">
        <f>IF(ISNA(VLOOKUP(A93,'von Hand markiert'!A:A,1,FALSE)),"","x")</f>
        <v/>
      </c>
      <c r="D93" s="4">
        <f>COUNTA($A$2:A93)/628</f>
        <v>0.1464968152866242</v>
      </c>
    </row>
    <row r="94" spans="1:4" x14ac:dyDescent="0.2">
      <c r="A94" s="1" t="s">
        <v>238</v>
      </c>
      <c r="B94" s="2">
        <v>85.599285899999998</v>
      </c>
      <c r="C94" t="str">
        <f>IF(ISNA(VLOOKUP(A94,'von Hand markiert'!A:A,1,FALSE)),"","x")</f>
        <v>x</v>
      </c>
      <c r="D94" s="4">
        <f>COUNTA($A$2:A94)/628</f>
        <v>0.14808917197452229</v>
      </c>
    </row>
    <row r="95" spans="1:4" hidden="1" x14ac:dyDescent="0.2">
      <c r="A95" s="1" t="s">
        <v>550</v>
      </c>
      <c r="B95" s="2">
        <v>85.536419800000004</v>
      </c>
      <c r="C95" t="str">
        <f>IF(ISNA(VLOOKUP(A95,'von Hand markiert'!A:A,1,FALSE)),"","x")</f>
        <v/>
      </c>
      <c r="D95" s="4">
        <f>COUNTA($A$2:A95)/628</f>
        <v>0.14968152866242038</v>
      </c>
    </row>
    <row r="96" spans="1:4" hidden="1" x14ac:dyDescent="0.2">
      <c r="A96" s="1" t="s">
        <v>48</v>
      </c>
      <c r="B96" s="2">
        <v>85.385057900000007</v>
      </c>
      <c r="C96" t="str">
        <f>IF(ISNA(VLOOKUP(A96,'von Hand markiert'!A:A,1,FALSE)),"","x")</f>
        <v/>
      </c>
      <c r="D96" s="4">
        <f>COUNTA($A$2:A96)/628</f>
        <v>0.15127388535031847</v>
      </c>
    </row>
    <row r="97" spans="1:4" hidden="1" x14ac:dyDescent="0.2">
      <c r="A97" s="1" t="s">
        <v>138</v>
      </c>
      <c r="B97" s="2">
        <v>84.553713999999999</v>
      </c>
      <c r="C97" t="str">
        <f>IF(ISNA(VLOOKUP(A97,'von Hand markiert'!A:A,1,FALSE)),"","x")</f>
        <v/>
      </c>
      <c r="D97" s="4">
        <f>COUNTA($A$2:A97)/628</f>
        <v>0.15286624203821655</v>
      </c>
    </row>
    <row r="98" spans="1:4" hidden="1" x14ac:dyDescent="0.2">
      <c r="A98" s="1" t="s">
        <v>100</v>
      </c>
      <c r="B98" s="2">
        <v>84.209978100000001</v>
      </c>
      <c r="C98" t="str">
        <f>IF(ISNA(VLOOKUP(A98,'von Hand markiert'!A:A,1,FALSE)),"","x")</f>
        <v/>
      </c>
      <c r="D98" s="4">
        <f>COUNTA($A$2:A98)/628</f>
        <v>0.15445859872611464</v>
      </c>
    </row>
    <row r="99" spans="1:4" hidden="1" x14ac:dyDescent="0.2">
      <c r="A99" s="1" t="s">
        <v>59</v>
      </c>
      <c r="B99" s="2">
        <v>84.0862829</v>
      </c>
      <c r="C99" t="str">
        <f>IF(ISNA(VLOOKUP(A99,'von Hand markiert'!A:A,1,FALSE)),"","x")</f>
        <v/>
      </c>
      <c r="D99" s="4">
        <f>COUNTA($A$2:A99)/628</f>
        <v>0.15605095541401273</v>
      </c>
    </row>
    <row r="100" spans="1:4" hidden="1" x14ac:dyDescent="0.2">
      <c r="A100" s="1" t="s">
        <v>353</v>
      </c>
      <c r="B100" s="2">
        <v>83.583526500000005</v>
      </c>
      <c r="C100" t="str">
        <f>IF(ISNA(VLOOKUP(A100,'von Hand markiert'!A:A,1,FALSE)),"","x")</f>
        <v/>
      </c>
      <c r="D100" s="4">
        <f>COUNTA($A$2:A100)/628</f>
        <v>0.15764331210191082</v>
      </c>
    </row>
    <row r="101" spans="1:4" x14ac:dyDescent="0.2">
      <c r="A101" s="1" t="s">
        <v>103</v>
      </c>
      <c r="B101" s="2">
        <v>83.2658658</v>
      </c>
      <c r="C101" t="str">
        <f>IF(ISNA(VLOOKUP(A101,'von Hand markiert'!A:A,1,FALSE)),"","x")</f>
        <v>x</v>
      </c>
      <c r="D101" s="4">
        <f>COUNTA($A$2:A101)/628</f>
        <v>0.15923566878980891</v>
      </c>
    </row>
    <row r="102" spans="1:4" hidden="1" x14ac:dyDescent="0.2">
      <c r="A102" s="1" t="s">
        <v>280</v>
      </c>
      <c r="B102" s="2">
        <v>83.134220999999997</v>
      </c>
      <c r="C102" t="str">
        <f>IF(ISNA(VLOOKUP(A102,'von Hand markiert'!A:A,1,FALSE)),"","x")</f>
        <v/>
      </c>
      <c r="D102" s="4">
        <f>COUNTA($A$2:A102)/628</f>
        <v>0.160828025477707</v>
      </c>
    </row>
    <row r="103" spans="1:4" hidden="1" x14ac:dyDescent="0.2">
      <c r="A103" s="1" t="s">
        <v>176</v>
      </c>
      <c r="B103" s="2">
        <v>82.567643399999994</v>
      </c>
      <c r="C103" t="str">
        <f>IF(ISNA(VLOOKUP(A103,'von Hand markiert'!A:A,1,FALSE)),"","x")</f>
        <v/>
      </c>
      <c r="D103" s="4">
        <f>COUNTA($A$2:A103)/628</f>
        <v>0.16242038216560509</v>
      </c>
    </row>
    <row r="104" spans="1:4" hidden="1" x14ac:dyDescent="0.2">
      <c r="A104" s="1" t="s">
        <v>69</v>
      </c>
      <c r="B104" s="2">
        <v>82.425234799999998</v>
      </c>
      <c r="C104" t="str">
        <f>IF(ISNA(VLOOKUP(A104,'von Hand markiert'!A:A,1,FALSE)),"","x")</f>
        <v/>
      </c>
      <c r="D104" s="4">
        <f>COUNTA($A$2:A104)/628</f>
        <v>0.16401273885350318</v>
      </c>
    </row>
    <row r="105" spans="1:4" hidden="1" x14ac:dyDescent="0.2">
      <c r="A105" s="1" t="s">
        <v>322</v>
      </c>
      <c r="B105" s="2">
        <v>81.669182699999993</v>
      </c>
      <c r="C105" t="str">
        <f>IF(ISNA(VLOOKUP(A105,'von Hand markiert'!A:A,1,FALSE)),"","x")</f>
        <v/>
      </c>
      <c r="D105" s="4">
        <f>COUNTA($A$2:A105)/628</f>
        <v>0.16560509554140126</v>
      </c>
    </row>
    <row r="106" spans="1:4" hidden="1" x14ac:dyDescent="0.2">
      <c r="A106" s="1" t="s">
        <v>79</v>
      </c>
      <c r="B106" s="2">
        <v>81.343252199999995</v>
      </c>
      <c r="C106" t="str">
        <f>IF(ISNA(VLOOKUP(A106,'von Hand markiert'!A:A,1,FALSE)),"","x")</f>
        <v/>
      </c>
      <c r="D106" s="4">
        <f>COUNTA($A$2:A106)/628</f>
        <v>0.16719745222929935</v>
      </c>
    </row>
    <row r="107" spans="1:4" hidden="1" x14ac:dyDescent="0.2">
      <c r="A107" s="1" t="s">
        <v>281</v>
      </c>
      <c r="B107" s="2">
        <v>80.114428700000005</v>
      </c>
      <c r="C107" t="str">
        <f>IF(ISNA(VLOOKUP(A107,'von Hand markiert'!A:A,1,FALSE)),"","x")</f>
        <v/>
      </c>
      <c r="D107" s="4">
        <f>COUNTA($A$2:A107)/628</f>
        <v>0.16878980891719744</v>
      </c>
    </row>
    <row r="108" spans="1:4" x14ac:dyDescent="0.2">
      <c r="A108" s="1" t="s">
        <v>53</v>
      </c>
      <c r="B108" s="2">
        <v>79.543727000000004</v>
      </c>
      <c r="C108" t="str">
        <f>IF(ISNA(VLOOKUP(A108,'von Hand markiert'!A:A,1,FALSE)),"","x")</f>
        <v>x</v>
      </c>
      <c r="D108" s="4">
        <f>COUNTA($A$2:A108)/628</f>
        <v>0.17038216560509553</v>
      </c>
    </row>
    <row r="109" spans="1:4" hidden="1" x14ac:dyDescent="0.2">
      <c r="A109" s="1" t="s">
        <v>63</v>
      </c>
      <c r="B109" s="2">
        <v>79.156955400000001</v>
      </c>
      <c r="C109" t="str">
        <f>IF(ISNA(VLOOKUP(A109,'von Hand markiert'!A:A,1,FALSE)),"","x")</f>
        <v/>
      </c>
      <c r="D109" s="4">
        <f>COUNTA($A$2:A109)/628</f>
        <v>0.17197452229299362</v>
      </c>
    </row>
    <row r="110" spans="1:4" hidden="1" x14ac:dyDescent="0.2">
      <c r="A110" s="1" t="s">
        <v>70</v>
      </c>
      <c r="B110" s="2">
        <v>78.547299600000002</v>
      </c>
      <c r="C110" t="str">
        <f>IF(ISNA(VLOOKUP(A110,'von Hand markiert'!A:A,1,FALSE)),"","x")</f>
        <v/>
      </c>
      <c r="D110" s="4">
        <f>COUNTA($A$2:A110)/628</f>
        <v>0.17356687898089171</v>
      </c>
    </row>
    <row r="111" spans="1:4" hidden="1" x14ac:dyDescent="0.2">
      <c r="A111" s="1" t="s">
        <v>251</v>
      </c>
      <c r="B111" s="2">
        <v>78.280132600000002</v>
      </c>
      <c r="C111" t="str">
        <f>IF(ISNA(VLOOKUP(A111,'von Hand markiert'!A:A,1,FALSE)),"","x")</f>
        <v/>
      </c>
      <c r="D111" s="4">
        <f>COUNTA($A$2:A111)/628</f>
        <v>0.1751592356687898</v>
      </c>
    </row>
    <row r="112" spans="1:4" hidden="1" x14ac:dyDescent="0.2">
      <c r="A112" s="1" t="s">
        <v>167</v>
      </c>
      <c r="B112" s="2">
        <v>77.721800799999997</v>
      </c>
      <c r="C112" t="str">
        <f>IF(ISNA(VLOOKUP(A112,'von Hand markiert'!A:A,1,FALSE)),"","x")</f>
        <v/>
      </c>
      <c r="D112" s="4">
        <f>COUNTA($A$2:A112)/628</f>
        <v>0.17675159235668789</v>
      </c>
    </row>
    <row r="113" spans="1:4" hidden="1" x14ac:dyDescent="0.2">
      <c r="A113" s="1" t="s">
        <v>198</v>
      </c>
      <c r="B113" s="2">
        <v>76.863338900000002</v>
      </c>
      <c r="C113" t="str">
        <f>IF(ISNA(VLOOKUP(A113,'von Hand markiert'!A:A,1,FALSE)),"","x")</f>
        <v/>
      </c>
      <c r="D113" s="4">
        <f>COUNTA($A$2:A113)/628</f>
        <v>0.17834394904458598</v>
      </c>
    </row>
    <row r="114" spans="1:4" hidden="1" x14ac:dyDescent="0.2">
      <c r="A114" s="1" t="s">
        <v>88</v>
      </c>
      <c r="B114" s="2">
        <v>76.613029600000004</v>
      </c>
      <c r="C114" t="str">
        <f>IF(ISNA(VLOOKUP(A114,'von Hand markiert'!A:A,1,FALSE)),"","x")</f>
        <v/>
      </c>
      <c r="D114" s="4">
        <f>COUNTA($A$2:A114)/628</f>
        <v>0.17993630573248406</v>
      </c>
    </row>
    <row r="115" spans="1:4" hidden="1" x14ac:dyDescent="0.2">
      <c r="A115" s="1" t="s">
        <v>601</v>
      </c>
      <c r="B115" s="2">
        <v>75.673783599999993</v>
      </c>
      <c r="C115" t="str">
        <f>IF(ISNA(VLOOKUP(A115,'von Hand markiert'!A:A,1,FALSE)),"","x")</f>
        <v/>
      </c>
      <c r="D115" s="4">
        <f>COUNTA($A$2:A115)/628</f>
        <v>0.18152866242038215</v>
      </c>
    </row>
    <row r="116" spans="1:4" hidden="1" x14ac:dyDescent="0.2">
      <c r="A116" s="1" t="s">
        <v>51</v>
      </c>
      <c r="B116" s="2">
        <v>75.498313999999993</v>
      </c>
      <c r="C116" t="str">
        <f>IF(ISNA(VLOOKUP(A116,'von Hand markiert'!A:A,1,FALSE)),"","x")</f>
        <v/>
      </c>
      <c r="D116" s="4">
        <f>COUNTA($A$2:A116)/628</f>
        <v>0.18312101910828024</v>
      </c>
    </row>
    <row r="117" spans="1:4" x14ac:dyDescent="0.2">
      <c r="A117" s="1" t="s">
        <v>93</v>
      </c>
      <c r="B117" s="2">
        <v>75.350340700000004</v>
      </c>
      <c r="C117" t="str">
        <f>IF(ISNA(VLOOKUP(A117,'von Hand markiert'!A:A,1,FALSE)),"","x")</f>
        <v>x</v>
      </c>
      <c r="D117" s="4">
        <f>COUNTA($A$2:A117)/628</f>
        <v>0.18471337579617833</v>
      </c>
    </row>
    <row r="118" spans="1:4" hidden="1" x14ac:dyDescent="0.2">
      <c r="A118" s="1" t="s">
        <v>563</v>
      </c>
      <c r="B118" s="2">
        <v>75.331063099999994</v>
      </c>
      <c r="C118" t="str">
        <f>IF(ISNA(VLOOKUP(A118,'von Hand markiert'!A:A,1,FALSE)),"","x")</f>
        <v/>
      </c>
      <c r="D118" s="4">
        <f>COUNTA($A$2:A118)/628</f>
        <v>0.18630573248407642</v>
      </c>
    </row>
    <row r="119" spans="1:4" hidden="1" x14ac:dyDescent="0.2">
      <c r="A119" s="1" t="s">
        <v>162</v>
      </c>
      <c r="B119" s="2">
        <v>74.861765599999998</v>
      </c>
      <c r="C119" t="str">
        <f>IF(ISNA(VLOOKUP(A119,'von Hand markiert'!A:A,1,FALSE)),"","x")</f>
        <v/>
      </c>
      <c r="D119" s="4">
        <f>COUNTA($A$2:A119)/628</f>
        <v>0.18789808917197454</v>
      </c>
    </row>
    <row r="120" spans="1:4" hidden="1" x14ac:dyDescent="0.2">
      <c r="A120" s="1" t="s">
        <v>112</v>
      </c>
      <c r="B120" s="2">
        <v>74.317202699999996</v>
      </c>
      <c r="C120" t="str">
        <f>IF(ISNA(VLOOKUP(A120,'von Hand markiert'!A:A,1,FALSE)),"","x")</f>
        <v/>
      </c>
      <c r="D120" s="4">
        <f>COUNTA($A$2:A120)/628</f>
        <v>0.18949044585987262</v>
      </c>
    </row>
    <row r="121" spans="1:4" hidden="1" x14ac:dyDescent="0.2">
      <c r="A121" s="1" t="s">
        <v>189</v>
      </c>
      <c r="B121" s="2">
        <v>74.261579100000006</v>
      </c>
      <c r="C121" t="str">
        <f>IF(ISNA(VLOOKUP(A121,'von Hand markiert'!A:A,1,FALSE)),"","x")</f>
        <v/>
      </c>
      <c r="D121" s="4">
        <f>COUNTA($A$2:A121)/628</f>
        <v>0.19108280254777071</v>
      </c>
    </row>
    <row r="122" spans="1:4" hidden="1" x14ac:dyDescent="0.2">
      <c r="A122" s="1" t="s">
        <v>509</v>
      </c>
      <c r="B122" s="2">
        <v>73.809904900000006</v>
      </c>
      <c r="C122" t="str">
        <f>IF(ISNA(VLOOKUP(A122,'von Hand markiert'!A:A,1,FALSE)),"","x")</f>
        <v/>
      </c>
      <c r="D122" s="4">
        <f>COUNTA($A$2:A122)/628</f>
        <v>0.1926751592356688</v>
      </c>
    </row>
    <row r="123" spans="1:4" hidden="1" x14ac:dyDescent="0.2">
      <c r="A123" s="1" t="s">
        <v>187</v>
      </c>
      <c r="B123" s="2">
        <v>73.511491500000005</v>
      </c>
      <c r="C123" t="str">
        <f>IF(ISNA(VLOOKUP(A123,'von Hand markiert'!A:A,1,FALSE)),"","x")</f>
        <v/>
      </c>
      <c r="D123" s="4">
        <f>COUNTA($A$2:A123)/628</f>
        <v>0.19426751592356689</v>
      </c>
    </row>
    <row r="124" spans="1:4" hidden="1" x14ac:dyDescent="0.2">
      <c r="A124" s="1" t="s">
        <v>156</v>
      </c>
      <c r="B124" s="2">
        <v>73.268887899999996</v>
      </c>
      <c r="C124" t="str">
        <f>IF(ISNA(VLOOKUP(A124,'von Hand markiert'!A:A,1,FALSE)),"","x")</f>
        <v/>
      </c>
      <c r="D124" s="4">
        <f>COUNTA($A$2:A124)/628</f>
        <v>0.19585987261146498</v>
      </c>
    </row>
    <row r="125" spans="1:4" hidden="1" x14ac:dyDescent="0.2">
      <c r="A125" s="1" t="s">
        <v>614</v>
      </c>
      <c r="B125" s="2">
        <v>73.199468899999999</v>
      </c>
      <c r="C125" t="str">
        <f>IF(ISNA(VLOOKUP(A125,'von Hand markiert'!A:A,1,FALSE)),"","x")</f>
        <v/>
      </c>
      <c r="D125" s="4">
        <f>COUNTA($A$2:A125)/628</f>
        <v>0.19745222929936307</v>
      </c>
    </row>
    <row r="126" spans="1:4" hidden="1" x14ac:dyDescent="0.2">
      <c r="A126" s="1" t="s">
        <v>564</v>
      </c>
      <c r="B126" s="2">
        <v>72.863131600000003</v>
      </c>
      <c r="C126" t="str">
        <f>IF(ISNA(VLOOKUP(A126,'von Hand markiert'!A:A,1,FALSE)),"","x")</f>
        <v/>
      </c>
      <c r="D126" s="4">
        <f>COUNTA($A$2:A126)/628</f>
        <v>0.19904458598726116</v>
      </c>
    </row>
    <row r="127" spans="1:4" hidden="1" x14ac:dyDescent="0.2">
      <c r="A127" s="1" t="s">
        <v>510</v>
      </c>
      <c r="B127" s="2">
        <v>72.819805900000006</v>
      </c>
      <c r="C127" t="str">
        <f>IF(ISNA(VLOOKUP(A127,'von Hand markiert'!A:A,1,FALSE)),"","x")</f>
        <v/>
      </c>
      <c r="D127" s="4">
        <f>COUNTA($A$2:A127)/628</f>
        <v>0.20063694267515925</v>
      </c>
    </row>
    <row r="128" spans="1:4" hidden="1" x14ac:dyDescent="0.2">
      <c r="A128" s="1" t="s">
        <v>191</v>
      </c>
      <c r="B128" s="2">
        <v>72.350662999999997</v>
      </c>
      <c r="C128" t="str">
        <f>IF(ISNA(VLOOKUP(A128,'von Hand markiert'!A:A,1,FALSE)),"","x")</f>
        <v/>
      </c>
      <c r="D128" s="4">
        <f>COUNTA($A$2:A128)/628</f>
        <v>0.20222929936305734</v>
      </c>
    </row>
    <row r="129" spans="1:4" hidden="1" x14ac:dyDescent="0.2">
      <c r="A129" s="1" t="s">
        <v>306</v>
      </c>
      <c r="B129" s="2">
        <v>71.4423149</v>
      </c>
      <c r="C129" t="str">
        <f>IF(ISNA(VLOOKUP(A129,'von Hand markiert'!A:A,1,FALSE)),"","x")</f>
        <v/>
      </c>
      <c r="D129" s="4">
        <f>COUNTA($A$2:A129)/628</f>
        <v>0.20382165605095542</v>
      </c>
    </row>
    <row r="130" spans="1:4" hidden="1" x14ac:dyDescent="0.2">
      <c r="A130" s="1" t="s">
        <v>468</v>
      </c>
      <c r="B130" s="2">
        <v>71.0830634</v>
      </c>
      <c r="C130" t="str">
        <f>IF(ISNA(VLOOKUP(A130,'von Hand markiert'!A:A,1,FALSE)),"","x")</f>
        <v/>
      </c>
      <c r="D130" s="4">
        <f>COUNTA($A$2:A130)/628</f>
        <v>0.20541401273885351</v>
      </c>
    </row>
    <row r="131" spans="1:4" hidden="1" x14ac:dyDescent="0.2">
      <c r="A131" s="1" t="s">
        <v>297</v>
      </c>
      <c r="B131" s="2">
        <v>69.287199099999995</v>
      </c>
      <c r="C131" t="str">
        <f>IF(ISNA(VLOOKUP(A131,'von Hand markiert'!A:A,1,FALSE)),"","x")</f>
        <v/>
      </c>
      <c r="D131" s="4">
        <f>COUNTA($A$2:A131)/628</f>
        <v>0.2070063694267516</v>
      </c>
    </row>
    <row r="132" spans="1:4" hidden="1" x14ac:dyDescent="0.2">
      <c r="A132" s="1" t="s">
        <v>443</v>
      </c>
      <c r="B132" s="2">
        <v>69.280628199999995</v>
      </c>
      <c r="C132" t="str">
        <f>IF(ISNA(VLOOKUP(A132,'von Hand markiert'!A:A,1,FALSE)),"","x")</f>
        <v/>
      </c>
      <c r="D132" s="4">
        <f>COUNTA($A$2:A132)/628</f>
        <v>0.20859872611464969</v>
      </c>
    </row>
    <row r="133" spans="1:4" hidden="1" x14ac:dyDescent="0.2">
      <c r="A133" s="1" t="s">
        <v>337</v>
      </c>
      <c r="B133" s="2">
        <v>68.580398299999999</v>
      </c>
      <c r="C133" t="str">
        <f>IF(ISNA(VLOOKUP(A133,'von Hand markiert'!A:A,1,FALSE)),"","x")</f>
        <v/>
      </c>
      <c r="D133" s="4">
        <f>COUNTA($A$2:A133)/628</f>
        <v>0.21019108280254778</v>
      </c>
    </row>
    <row r="134" spans="1:4" hidden="1" x14ac:dyDescent="0.2">
      <c r="A134" s="1" t="s">
        <v>338</v>
      </c>
      <c r="B134" s="2">
        <v>67.590299200000004</v>
      </c>
      <c r="C134" t="str">
        <f>IF(ISNA(VLOOKUP(A134,'von Hand markiert'!A:A,1,FALSE)),"","x")</f>
        <v/>
      </c>
      <c r="D134" s="4">
        <f>COUNTA($A$2:A134)/628</f>
        <v>0.21178343949044587</v>
      </c>
    </row>
    <row r="135" spans="1:4" hidden="1" x14ac:dyDescent="0.2">
      <c r="A135" s="1" t="s">
        <v>258</v>
      </c>
      <c r="B135" s="2">
        <v>66.995081200000001</v>
      </c>
      <c r="C135" t="str">
        <f>IF(ISNA(VLOOKUP(A135,'von Hand markiert'!A:A,1,FALSE)),"","x")</f>
        <v/>
      </c>
      <c r="D135" s="4">
        <f>COUNTA($A$2:A135)/628</f>
        <v>0.21337579617834396</v>
      </c>
    </row>
    <row r="136" spans="1:4" hidden="1" x14ac:dyDescent="0.2">
      <c r="A136" s="1" t="s">
        <v>339</v>
      </c>
      <c r="B136" s="2">
        <v>66.600200200000003</v>
      </c>
      <c r="C136" t="str">
        <f>IF(ISNA(VLOOKUP(A136,'von Hand markiert'!A:A,1,FALSE)),"","x")</f>
        <v/>
      </c>
      <c r="D136" s="4">
        <f>COUNTA($A$2:A136)/628</f>
        <v>0.21496815286624205</v>
      </c>
    </row>
    <row r="137" spans="1:4" hidden="1" x14ac:dyDescent="0.2">
      <c r="A137" s="1" t="s">
        <v>406</v>
      </c>
      <c r="B137" s="2">
        <v>66.2372716</v>
      </c>
      <c r="C137" t="str">
        <f>IF(ISNA(VLOOKUP(A137,'von Hand markiert'!A:A,1,FALSE)),"","x")</f>
        <v/>
      </c>
      <c r="D137" s="4">
        <f>COUNTA($A$2:A137)/628</f>
        <v>0.21656050955414013</v>
      </c>
    </row>
    <row r="138" spans="1:4" hidden="1" x14ac:dyDescent="0.2">
      <c r="A138" s="1" t="s">
        <v>302</v>
      </c>
      <c r="B138" s="2">
        <v>66.169329500000003</v>
      </c>
      <c r="C138" t="str">
        <f>IF(ISNA(VLOOKUP(A138,'von Hand markiert'!A:A,1,FALSE)),"","x")</f>
        <v/>
      </c>
      <c r="D138" s="4">
        <f>COUNTA($A$2:A138)/628</f>
        <v>0.21815286624203822</v>
      </c>
    </row>
    <row r="139" spans="1:4" hidden="1" x14ac:dyDescent="0.2">
      <c r="A139" s="1" t="s">
        <v>365</v>
      </c>
      <c r="B139" s="2">
        <v>65.700765799999999</v>
      </c>
      <c r="C139" t="str">
        <f>IF(ISNA(VLOOKUP(A139,'von Hand markiert'!A:A,1,FALSE)),"","x")</f>
        <v/>
      </c>
      <c r="D139" s="4">
        <f>COUNTA($A$2:A139)/628</f>
        <v>0.21974522292993631</v>
      </c>
    </row>
    <row r="140" spans="1:4" hidden="1" x14ac:dyDescent="0.2">
      <c r="A140" s="1" t="s">
        <v>340</v>
      </c>
      <c r="B140" s="2">
        <v>65.610101200000003</v>
      </c>
      <c r="C140" t="str">
        <f>IF(ISNA(VLOOKUP(A140,'von Hand markiert'!A:A,1,FALSE)),"","x")</f>
        <v/>
      </c>
      <c r="D140" s="4">
        <f>COUNTA($A$2:A140)/628</f>
        <v>0.2213375796178344</v>
      </c>
    </row>
    <row r="141" spans="1:4" hidden="1" x14ac:dyDescent="0.2">
      <c r="A141" s="1" t="s">
        <v>179</v>
      </c>
      <c r="B141" s="2">
        <v>65.571432200000004</v>
      </c>
      <c r="C141" t="str">
        <f>IF(ISNA(VLOOKUP(A141,'von Hand markiert'!A:A,1,FALSE)),"","x")</f>
        <v/>
      </c>
      <c r="D141" s="4">
        <f>COUNTA($A$2:A141)/628</f>
        <v>0.22292993630573249</v>
      </c>
    </row>
    <row r="142" spans="1:4" hidden="1" x14ac:dyDescent="0.2">
      <c r="A142" s="1" t="s">
        <v>407</v>
      </c>
      <c r="B142" s="2">
        <v>65.247172500000005</v>
      </c>
      <c r="C142" t="str">
        <f>IF(ISNA(VLOOKUP(A142,'von Hand markiert'!A:A,1,FALSE)),"","x")</f>
        <v/>
      </c>
      <c r="D142" s="4">
        <f>COUNTA($A$2:A142)/628</f>
        <v>0.22452229299363058</v>
      </c>
    </row>
    <row r="143" spans="1:4" hidden="1" x14ac:dyDescent="0.2">
      <c r="A143" s="1" t="s">
        <v>303</v>
      </c>
      <c r="B143" s="2">
        <v>65.179230500000003</v>
      </c>
      <c r="C143" t="str">
        <f>IF(ISNA(VLOOKUP(A143,'von Hand markiert'!A:A,1,FALSE)),"","x")</f>
        <v/>
      </c>
      <c r="D143" s="4">
        <f>COUNTA($A$2:A143)/628</f>
        <v>0.22611464968152867</v>
      </c>
    </row>
    <row r="144" spans="1:4" hidden="1" x14ac:dyDescent="0.2">
      <c r="A144" s="1" t="s">
        <v>128</v>
      </c>
      <c r="B144" s="2">
        <v>64.876164200000005</v>
      </c>
      <c r="C144" t="str">
        <f>IF(ISNA(VLOOKUP(A144,'von Hand markiert'!A:A,1,FALSE)),"","x")</f>
        <v/>
      </c>
      <c r="D144" s="4">
        <f>COUNTA($A$2:A144)/628</f>
        <v>0.22770700636942676</v>
      </c>
    </row>
    <row r="145" spans="1:4" hidden="1" x14ac:dyDescent="0.2">
      <c r="A145" s="1" t="s">
        <v>155</v>
      </c>
      <c r="B145" s="2">
        <v>64.774075199999999</v>
      </c>
      <c r="C145" t="str">
        <f>IF(ISNA(VLOOKUP(A145,'von Hand markiert'!A:A,1,FALSE)),"","x")</f>
        <v/>
      </c>
      <c r="D145" s="4">
        <f>COUNTA($A$2:A145)/628</f>
        <v>0.22929936305732485</v>
      </c>
    </row>
    <row r="146" spans="1:4" hidden="1" x14ac:dyDescent="0.2">
      <c r="A146" s="1" t="s">
        <v>408</v>
      </c>
      <c r="B146" s="2">
        <v>64.257073500000004</v>
      </c>
      <c r="C146" t="str">
        <f>IF(ISNA(VLOOKUP(A146,'von Hand markiert'!A:A,1,FALSE)),"","x")</f>
        <v/>
      </c>
      <c r="D146" s="4">
        <f>COUNTA($A$2:A146)/628</f>
        <v>0.23089171974522293</v>
      </c>
    </row>
    <row r="147" spans="1:4" hidden="1" x14ac:dyDescent="0.2">
      <c r="A147" s="1" t="s">
        <v>101</v>
      </c>
      <c r="B147" s="2">
        <v>64.098331400000006</v>
      </c>
      <c r="C147" t="str">
        <f>IF(ISNA(VLOOKUP(A147,'von Hand markiert'!A:A,1,FALSE)),"","x")</f>
        <v/>
      </c>
      <c r="D147" s="4">
        <f>COUNTA($A$2:A147)/628</f>
        <v>0.23248407643312102</v>
      </c>
    </row>
    <row r="148" spans="1:4" hidden="1" x14ac:dyDescent="0.2">
      <c r="A148" s="1" t="s">
        <v>188</v>
      </c>
      <c r="B148" s="2">
        <v>63.787304800000001</v>
      </c>
      <c r="C148" t="str">
        <f>IF(ISNA(VLOOKUP(A148,'von Hand markiert'!A:A,1,FALSE)),"","x")</f>
        <v/>
      </c>
      <c r="D148" s="4">
        <f>COUNTA($A$2:A148)/628</f>
        <v>0.23407643312101911</v>
      </c>
    </row>
    <row r="149" spans="1:4" hidden="1" x14ac:dyDescent="0.2">
      <c r="A149" s="1" t="s">
        <v>84</v>
      </c>
      <c r="B149" s="2">
        <v>63.578512600000003</v>
      </c>
      <c r="C149" t="str">
        <f>IF(ISNA(VLOOKUP(A149,'von Hand markiert'!A:A,1,FALSE)),"","x")</f>
        <v/>
      </c>
      <c r="D149" s="4">
        <f>COUNTA($A$2:A149)/628</f>
        <v>0.2356687898089172</v>
      </c>
    </row>
    <row r="150" spans="1:4" hidden="1" x14ac:dyDescent="0.2">
      <c r="A150" s="1" t="s">
        <v>263</v>
      </c>
      <c r="B150" s="2">
        <v>62.667466699999999</v>
      </c>
      <c r="C150" t="str">
        <f>IF(ISNA(VLOOKUP(A150,'von Hand markiert'!A:A,1,FALSE)),"","x")</f>
        <v/>
      </c>
      <c r="D150" s="4">
        <f>COUNTA($A$2:A150)/628</f>
        <v>0.23726114649681529</v>
      </c>
    </row>
    <row r="151" spans="1:4" hidden="1" x14ac:dyDescent="0.2">
      <c r="A151" s="1" t="s">
        <v>141</v>
      </c>
      <c r="B151" s="2">
        <v>62.568031300000001</v>
      </c>
      <c r="C151" t="str">
        <f>IF(ISNA(VLOOKUP(A151,'von Hand markiert'!A:A,1,FALSE)),"","x")</f>
        <v/>
      </c>
      <c r="D151" s="4">
        <f>COUNTA($A$2:A151)/628</f>
        <v>0.23885350318471338</v>
      </c>
    </row>
    <row r="152" spans="1:4" hidden="1" x14ac:dyDescent="0.2">
      <c r="A152" s="1" t="s">
        <v>184</v>
      </c>
      <c r="B152" s="2">
        <v>62.431189199999999</v>
      </c>
      <c r="C152" t="str">
        <f>IF(ISNA(VLOOKUP(A152,'von Hand markiert'!A:A,1,FALSE)),"","x")</f>
        <v/>
      </c>
      <c r="D152" s="4">
        <f>COUNTA($A$2:A152)/628</f>
        <v>0.24044585987261147</v>
      </c>
    </row>
    <row r="153" spans="1:4" hidden="1" x14ac:dyDescent="0.2">
      <c r="A153" s="1" t="s">
        <v>164</v>
      </c>
      <c r="B153" s="2">
        <v>62.414895000000001</v>
      </c>
      <c r="C153" t="str">
        <f>IF(ISNA(VLOOKUP(A153,'von Hand markiert'!A:A,1,FALSE)),"","x")</f>
        <v/>
      </c>
      <c r="D153" s="4">
        <f>COUNTA($A$2:A153)/628</f>
        <v>0.24203821656050956</v>
      </c>
    </row>
    <row r="154" spans="1:4" hidden="1" x14ac:dyDescent="0.2">
      <c r="A154" s="1" t="s">
        <v>81</v>
      </c>
      <c r="B154" s="2">
        <v>62.247776600000002</v>
      </c>
      <c r="C154" t="str">
        <f>IF(ISNA(VLOOKUP(A154,'von Hand markiert'!A:A,1,FALSE)),"","x")</f>
        <v/>
      </c>
      <c r="D154" s="4">
        <f>COUNTA($A$2:A154)/628</f>
        <v>0.24363057324840764</v>
      </c>
    </row>
    <row r="155" spans="1:4" hidden="1" x14ac:dyDescent="0.2">
      <c r="A155" s="1" t="s">
        <v>530</v>
      </c>
      <c r="B155" s="2">
        <v>61.702239900000002</v>
      </c>
      <c r="C155" t="str">
        <f>IF(ISNA(VLOOKUP(A155,'von Hand markiert'!A:A,1,FALSE)),"","x")</f>
        <v/>
      </c>
      <c r="D155" s="4">
        <f>COUNTA($A$2:A155)/628</f>
        <v>0.24522292993630573</v>
      </c>
    </row>
    <row r="156" spans="1:4" hidden="1" x14ac:dyDescent="0.2">
      <c r="A156" s="1" t="s">
        <v>250</v>
      </c>
      <c r="B156" s="2">
        <v>61.259937299999997</v>
      </c>
      <c r="C156" t="str">
        <f>IF(ISNA(VLOOKUP(A156,'von Hand markiert'!A:A,1,FALSE)),"","x")</f>
        <v/>
      </c>
      <c r="D156" s="4">
        <f>COUNTA($A$2:A156)/628</f>
        <v>0.24681528662420382</v>
      </c>
    </row>
    <row r="157" spans="1:4" hidden="1" x14ac:dyDescent="0.2">
      <c r="A157" s="1" t="s">
        <v>531</v>
      </c>
      <c r="B157" s="2">
        <v>60.712140900000001</v>
      </c>
      <c r="C157" t="str">
        <f>IF(ISNA(VLOOKUP(A157,'von Hand markiert'!A:A,1,FALSE)),"","x")</f>
        <v/>
      </c>
      <c r="D157" s="4">
        <f>COUNTA($A$2:A157)/628</f>
        <v>0.24840764331210191</v>
      </c>
    </row>
    <row r="158" spans="1:4" hidden="1" x14ac:dyDescent="0.2">
      <c r="A158" s="1" t="s">
        <v>442</v>
      </c>
      <c r="B158" s="2">
        <v>60.314356600000004</v>
      </c>
      <c r="C158" t="str">
        <f>IF(ISNA(VLOOKUP(A158,'von Hand markiert'!A:A,1,FALSE)),"","x")</f>
        <v/>
      </c>
      <c r="D158" s="4">
        <f>COUNTA($A$2:A158)/628</f>
        <v>0.25</v>
      </c>
    </row>
    <row r="159" spans="1:4" hidden="1" x14ac:dyDescent="0.2">
      <c r="A159" s="1" t="s">
        <v>532</v>
      </c>
      <c r="B159" s="2">
        <v>59.722041900000001</v>
      </c>
      <c r="C159" t="str">
        <f>IF(ISNA(VLOOKUP(A159,'von Hand markiert'!A:A,1,FALSE)),"","x")</f>
        <v/>
      </c>
      <c r="D159" s="4">
        <f>COUNTA($A$2:A159)/628</f>
        <v>0.25159235668789809</v>
      </c>
    </row>
    <row r="160" spans="1:4" hidden="1" x14ac:dyDescent="0.2">
      <c r="A160" s="1" t="s">
        <v>533</v>
      </c>
      <c r="B160" s="2">
        <v>58.7319429</v>
      </c>
      <c r="C160" t="str">
        <f>IF(ISNA(VLOOKUP(A160,'von Hand markiert'!A:A,1,FALSE)),"","x")</f>
        <v/>
      </c>
      <c r="D160" s="4">
        <f>COUNTA($A$2:A160)/628</f>
        <v>0.25318471337579618</v>
      </c>
    </row>
    <row r="161" spans="1:4" hidden="1" x14ac:dyDescent="0.2">
      <c r="A161" s="1" t="s">
        <v>193</v>
      </c>
      <c r="B161" s="2">
        <v>58.209544800000003</v>
      </c>
      <c r="C161" t="str">
        <f>IF(ISNA(VLOOKUP(A161,'von Hand markiert'!A:A,1,FALSE)),"","x")</f>
        <v/>
      </c>
      <c r="D161" s="4">
        <f>COUNTA($A$2:A161)/628</f>
        <v>0.25477707006369427</v>
      </c>
    </row>
    <row r="162" spans="1:4" hidden="1" x14ac:dyDescent="0.2">
      <c r="A162" s="1" t="s">
        <v>409</v>
      </c>
      <c r="B162" s="2">
        <v>58.053704400000001</v>
      </c>
      <c r="C162" t="str">
        <f>IF(ISNA(VLOOKUP(A162,'von Hand markiert'!A:A,1,FALSE)),"","x")</f>
        <v/>
      </c>
      <c r="D162" s="4">
        <f>COUNTA($A$2:A162)/628</f>
        <v>0.25636942675159236</v>
      </c>
    </row>
    <row r="163" spans="1:4" hidden="1" x14ac:dyDescent="0.2">
      <c r="A163" s="1" t="s">
        <v>439</v>
      </c>
      <c r="B163" s="2">
        <v>57.990497099999999</v>
      </c>
      <c r="C163" t="str">
        <f>IF(ISNA(VLOOKUP(A163,'von Hand markiert'!A:A,1,FALSE)),"","x")</f>
        <v/>
      </c>
      <c r="D163" s="4">
        <f>COUNTA($A$2:A163)/628</f>
        <v>0.25796178343949044</v>
      </c>
    </row>
    <row r="164" spans="1:4" hidden="1" x14ac:dyDescent="0.2">
      <c r="A164" s="1" t="s">
        <v>185</v>
      </c>
      <c r="B164" s="2">
        <v>57.535705999999998</v>
      </c>
      <c r="C164" t="str">
        <f>IF(ISNA(VLOOKUP(A164,'von Hand markiert'!A:A,1,FALSE)),"","x")</f>
        <v/>
      </c>
      <c r="D164" s="4">
        <f>COUNTA($A$2:A164)/628</f>
        <v>0.25955414012738853</v>
      </c>
    </row>
    <row r="165" spans="1:4" hidden="1" x14ac:dyDescent="0.2">
      <c r="A165" s="1" t="s">
        <v>537</v>
      </c>
      <c r="B165" s="2">
        <v>57.521445999999997</v>
      </c>
      <c r="C165" t="str">
        <f>IF(ISNA(VLOOKUP(A165,'von Hand markiert'!A:A,1,FALSE)),"","x")</f>
        <v/>
      </c>
      <c r="D165" s="4">
        <f>COUNTA($A$2:A165)/628</f>
        <v>0.26114649681528662</v>
      </c>
    </row>
    <row r="166" spans="1:4" hidden="1" x14ac:dyDescent="0.2">
      <c r="A166" s="1" t="s">
        <v>502</v>
      </c>
      <c r="B166" s="2">
        <v>57.346573200000002</v>
      </c>
      <c r="C166" t="str">
        <f>IF(ISNA(VLOOKUP(A166,'von Hand markiert'!A:A,1,FALSE)),"","x")</f>
        <v/>
      </c>
      <c r="D166" s="4">
        <f>COUNTA($A$2:A166)/628</f>
        <v>0.26273885350318471</v>
      </c>
    </row>
    <row r="167" spans="1:4" hidden="1" x14ac:dyDescent="0.2">
      <c r="A167" s="1" t="s">
        <v>133</v>
      </c>
      <c r="B167" s="2">
        <v>57.109337099999998</v>
      </c>
      <c r="C167" t="str">
        <f>IF(ISNA(VLOOKUP(A167,'von Hand markiert'!A:A,1,FALSE)),"","x")</f>
        <v/>
      </c>
      <c r="D167" s="4">
        <f>COUNTA($A$2:A167)/628</f>
        <v>0.2643312101910828</v>
      </c>
    </row>
    <row r="168" spans="1:4" hidden="1" x14ac:dyDescent="0.2">
      <c r="A168" s="1" t="s">
        <v>410</v>
      </c>
      <c r="B168" s="2">
        <v>57.0636054</v>
      </c>
      <c r="C168" t="str">
        <f>IF(ISNA(VLOOKUP(A168,'von Hand markiert'!A:A,1,FALSE)),"","x")</f>
        <v/>
      </c>
      <c r="D168" s="4">
        <f>COUNTA($A$2:A168)/628</f>
        <v>0.26592356687898089</v>
      </c>
    </row>
    <row r="169" spans="1:4" hidden="1" x14ac:dyDescent="0.2">
      <c r="A169" s="1">
        <v>2021</v>
      </c>
      <c r="B169" s="2">
        <v>57.000398099999998</v>
      </c>
      <c r="C169" t="str">
        <f>IF(ISNA(VLOOKUP(A169,'von Hand markiert'!A:A,1,FALSE)),"","x")</f>
        <v/>
      </c>
      <c r="D169" s="4">
        <f>COUNTA($A$2:A169)/628</f>
        <v>0.26751592356687898</v>
      </c>
    </row>
    <row r="170" spans="1:4" hidden="1" x14ac:dyDescent="0.2">
      <c r="A170" s="1" t="s">
        <v>255</v>
      </c>
      <c r="B170" s="2">
        <v>56.934876600000003</v>
      </c>
      <c r="C170" t="str">
        <f>IF(ISNA(VLOOKUP(A170,'von Hand markiert'!A:A,1,FALSE)),"","x")</f>
        <v/>
      </c>
      <c r="D170" s="4">
        <f>COUNTA($A$2:A170)/628</f>
        <v>0.26910828025477707</v>
      </c>
    </row>
    <row r="171" spans="1:4" hidden="1" x14ac:dyDescent="0.2">
      <c r="A171" s="1" t="s">
        <v>175</v>
      </c>
      <c r="B171" s="2">
        <v>56.687986700000003</v>
      </c>
      <c r="C171" t="str">
        <f>IF(ISNA(VLOOKUP(A171,'von Hand markiert'!A:A,1,FALSE)),"","x")</f>
        <v/>
      </c>
      <c r="D171" s="4">
        <f>COUNTA($A$2:A171)/628</f>
        <v>0.27070063694267515</v>
      </c>
    </row>
    <row r="172" spans="1:4" hidden="1" x14ac:dyDescent="0.2">
      <c r="A172" s="1" t="s">
        <v>123</v>
      </c>
      <c r="B172" s="2">
        <v>56.517927700000001</v>
      </c>
      <c r="C172" t="str">
        <f>IF(ISNA(VLOOKUP(A172,'von Hand markiert'!A:A,1,FALSE)),"","x")</f>
        <v/>
      </c>
      <c r="D172" s="4">
        <f>COUNTA($A$2:A172)/628</f>
        <v>0.27229299363057324</v>
      </c>
    </row>
    <row r="173" spans="1:4" hidden="1" x14ac:dyDescent="0.2">
      <c r="A173" s="1" t="s">
        <v>77</v>
      </c>
      <c r="B173" s="2">
        <v>56.311782899999997</v>
      </c>
      <c r="C173" t="str">
        <f>IF(ISNA(VLOOKUP(A173,'von Hand markiert'!A:A,1,FALSE)),"","x")</f>
        <v/>
      </c>
      <c r="D173" s="4">
        <f>COUNTA($A$2:A173)/628</f>
        <v>0.27388535031847133</v>
      </c>
    </row>
    <row r="174" spans="1:4" x14ac:dyDescent="0.2">
      <c r="A174" s="1" t="s">
        <v>58</v>
      </c>
      <c r="B174" s="2">
        <v>56.091535800000003</v>
      </c>
      <c r="C174" t="str">
        <f>IF(ISNA(VLOOKUP(A174,'von Hand markiert'!A:A,1,FALSE)),"","x")</f>
        <v>x</v>
      </c>
      <c r="D174" s="4">
        <f>COUNTA($A$2:A174)/628</f>
        <v>0.27547770700636942</v>
      </c>
    </row>
    <row r="175" spans="1:4" hidden="1" x14ac:dyDescent="0.2">
      <c r="A175" s="1" t="s">
        <v>343</v>
      </c>
      <c r="B175" s="2">
        <v>56.076638500000001</v>
      </c>
      <c r="C175" t="str">
        <f>IF(ISNA(VLOOKUP(A175,'von Hand markiert'!A:A,1,FALSE)),"","x")</f>
        <v/>
      </c>
      <c r="D175" s="4">
        <f>COUNTA($A$2:A175)/628</f>
        <v>0.27707006369426751</v>
      </c>
    </row>
    <row r="176" spans="1:4" hidden="1" x14ac:dyDescent="0.2">
      <c r="A176" s="1" t="s">
        <v>274</v>
      </c>
      <c r="B176" s="2">
        <v>56.063512500000002</v>
      </c>
      <c r="C176" t="str">
        <f>IF(ISNA(VLOOKUP(A176,'von Hand markiert'!A:A,1,FALSE)),"","x")</f>
        <v/>
      </c>
      <c r="D176" s="4">
        <f>COUNTA($A$2:A176)/628</f>
        <v>0.2786624203821656</v>
      </c>
    </row>
    <row r="177" spans="1:4" hidden="1" x14ac:dyDescent="0.2">
      <c r="A177" s="1" t="s">
        <v>256</v>
      </c>
      <c r="B177" s="2">
        <v>55.944777600000002</v>
      </c>
      <c r="C177" t="str">
        <f>IF(ISNA(VLOOKUP(A177,'von Hand markiert'!A:A,1,FALSE)),"","x")</f>
        <v/>
      </c>
      <c r="D177" s="4">
        <f>COUNTA($A$2:A177)/628</f>
        <v>0.28025477707006369</v>
      </c>
    </row>
    <row r="178" spans="1:4" hidden="1" x14ac:dyDescent="0.2">
      <c r="A178" s="1" t="s">
        <v>205</v>
      </c>
      <c r="B178" s="2">
        <v>55.5998576</v>
      </c>
      <c r="C178" t="str">
        <f>IF(ISNA(VLOOKUP(A178,'von Hand markiert'!A:A,1,FALSE)),"","x")</f>
        <v/>
      </c>
      <c r="D178" s="4">
        <f>COUNTA($A$2:A178)/628</f>
        <v>0.28184713375796178</v>
      </c>
    </row>
    <row r="179" spans="1:4" hidden="1" x14ac:dyDescent="0.2">
      <c r="A179" s="1" t="s">
        <v>503</v>
      </c>
      <c r="B179" s="2">
        <v>54.878641700000003</v>
      </c>
      <c r="C179" t="str">
        <f>IF(ISNA(VLOOKUP(A179,'von Hand markiert'!A:A,1,FALSE)),"","x")</f>
        <v/>
      </c>
      <c r="D179" s="4">
        <f>COUNTA($A$2:A179)/628</f>
        <v>0.28343949044585987</v>
      </c>
    </row>
    <row r="180" spans="1:4" hidden="1" x14ac:dyDescent="0.2">
      <c r="A180" s="1" t="s">
        <v>139</v>
      </c>
      <c r="B180" s="2">
        <v>54.588165600000004</v>
      </c>
      <c r="C180" t="str">
        <f>IF(ISNA(VLOOKUP(A180,'von Hand markiert'!A:A,1,FALSE)),"","x")</f>
        <v/>
      </c>
      <c r="D180" s="4">
        <f>COUNTA($A$2:A180)/628</f>
        <v>0.28503184713375795</v>
      </c>
    </row>
    <row r="181" spans="1:4" hidden="1" x14ac:dyDescent="0.2">
      <c r="A181" s="1" t="s">
        <v>379</v>
      </c>
      <c r="B181" s="2">
        <v>54.100342099999999</v>
      </c>
      <c r="C181" t="str">
        <f>IF(ISNA(VLOOKUP(A181,'von Hand markiert'!A:A,1,FALSE)),"","x")</f>
        <v/>
      </c>
      <c r="D181" s="4">
        <f>COUNTA($A$2:A181)/628</f>
        <v>0.28662420382165604</v>
      </c>
    </row>
    <row r="182" spans="1:4" hidden="1" x14ac:dyDescent="0.2">
      <c r="A182" s="1" t="s">
        <v>157</v>
      </c>
      <c r="B182" s="2">
        <v>53.007357800000001</v>
      </c>
      <c r="C182" t="str">
        <f>IF(ISNA(VLOOKUP(A182,'von Hand markiert'!A:A,1,FALSE)),"","x")</f>
        <v/>
      </c>
      <c r="D182" s="4">
        <f>COUNTA($A$2:A182)/628</f>
        <v>0.28821656050955413</v>
      </c>
    </row>
    <row r="183" spans="1:4" hidden="1" x14ac:dyDescent="0.2">
      <c r="A183" s="1" t="s">
        <v>232</v>
      </c>
      <c r="B183" s="2">
        <v>52.964260000000003</v>
      </c>
      <c r="C183" t="str">
        <f>IF(ISNA(VLOOKUP(A183,'von Hand markiert'!A:A,1,FALSE)),"","x")</f>
        <v/>
      </c>
      <c r="D183" s="4">
        <f>COUNTA($A$2:A183)/628</f>
        <v>0.28980891719745222</v>
      </c>
    </row>
    <row r="184" spans="1:4" hidden="1" x14ac:dyDescent="0.2">
      <c r="A184" s="1" t="s">
        <v>571</v>
      </c>
      <c r="B184" s="2">
        <v>52.455486999999998</v>
      </c>
      <c r="C184" t="str">
        <f>IF(ISNA(VLOOKUP(A184,'von Hand markiert'!A:A,1,FALSE)),"","x")</f>
        <v/>
      </c>
      <c r="D184" s="4">
        <f>COUNTA($A$2:A184)/628</f>
        <v>0.29140127388535031</v>
      </c>
    </row>
    <row r="185" spans="1:4" x14ac:dyDescent="0.2">
      <c r="A185" s="1" t="s">
        <v>147</v>
      </c>
      <c r="B185" s="2">
        <v>52.031993200000002</v>
      </c>
      <c r="C185" t="str">
        <f>IF(ISNA(VLOOKUP(A185,'von Hand markiert'!A:A,1,FALSE)),"","x")</f>
        <v>x</v>
      </c>
      <c r="D185" s="4">
        <f>COUNTA($A$2:A185)/628</f>
        <v>0.2929936305732484</v>
      </c>
    </row>
    <row r="186" spans="1:4" hidden="1" x14ac:dyDescent="0.2">
      <c r="A186" s="1" t="s">
        <v>233</v>
      </c>
      <c r="B186" s="2">
        <v>51.974161000000002</v>
      </c>
      <c r="C186" t="str">
        <f>IF(ISNA(VLOOKUP(A186,'von Hand markiert'!A:A,1,FALSE)),"","x")</f>
        <v/>
      </c>
      <c r="D186" s="4">
        <f>COUNTA($A$2:A186)/628</f>
        <v>0.29458598726114649</v>
      </c>
    </row>
    <row r="187" spans="1:4" hidden="1" x14ac:dyDescent="0.2">
      <c r="A187" s="1" t="s">
        <v>143</v>
      </c>
      <c r="B187" s="2">
        <v>51.694012700000002</v>
      </c>
      <c r="C187" t="str">
        <f>IF(ISNA(VLOOKUP(A187,'von Hand markiert'!A:A,1,FALSE)),"","x")</f>
        <v/>
      </c>
      <c r="D187" s="4">
        <f>COUNTA($A$2:A187)/628</f>
        <v>0.29617834394904458</v>
      </c>
    </row>
    <row r="188" spans="1:4" hidden="1" x14ac:dyDescent="0.2">
      <c r="A188" s="1" t="s">
        <v>78</v>
      </c>
      <c r="B188" s="2">
        <v>51.500991499999998</v>
      </c>
      <c r="C188" t="str">
        <f>IF(ISNA(VLOOKUP(A188,'von Hand markiert'!A:A,1,FALSE)),"","x")</f>
        <v/>
      </c>
      <c r="D188" s="4">
        <f>COUNTA($A$2:A188)/628</f>
        <v>0.29777070063694266</v>
      </c>
    </row>
    <row r="189" spans="1:4" hidden="1" x14ac:dyDescent="0.2">
      <c r="A189" s="1" t="s">
        <v>86</v>
      </c>
      <c r="B189" s="2">
        <v>51.071196999999998</v>
      </c>
      <c r="C189" t="str">
        <f>IF(ISNA(VLOOKUP(A189,'von Hand markiert'!A:A,1,FALSE)),"","x")</f>
        <v/>
      </c>
      <c r="D189" s="4">
        <f>COUNTA($A$2:A189)/628</f>
        <v>0.29936305732484075</v>
      </c>
    </row>
    <row r="190" spans="1:4" hidden="1" x14ac:dyDescent="0.2">
      <c r="A190" s="1" t="s">
        <v>234</v>
      </c>
      <c r="B190" s="2">
        <v>50.984062000000002</v>
      </c>
      <c r="C190" t="str">
        <f>IF(ISNA(VLOOKUP(A190,'von Hand markiert'!A:A,1,FALSE)),"","x")</f>
        <v/>
      </c>
      <c r="D190" s="4">
        <f>COUNTA($A$2:A190)/628</f>
        <v>0.30095541401273884</v>
      </c>
    </row>
    <row r="191" spans="1:4" x14ac:dyDescent="0.2">
      <c r="A191" s="1" t="s">
        <v>125</v>
      </c>
      <c r="B191" s="2">
        <v>50.821603199999998</v>
      </c>
      <c r="C191" t="str">
        <f>IF(ISNA(VLOOKUP(A191,'von Hand markiert'!A:A,1,FALSE)),"","x")</f>
        <v>x</v>
      </c>
      <c r="D191" s="4">
        <f>COUNTA($A$2:A191)/628</f>
        <v>0.30254777070063693</v>
      </c>
    </row>
    <row r="192" spans="1:4" hidden="1" x14ac:dyDescent="0.2">
      <c r="A192" s="1" t="s">
        <v>245</v>
      </c>
      <c r="B192" s="2">
        <v>50.304405099999997</v>
      </c>
      <c r="C192" t="str">
        <f>IF(ISNA(VLOOKUP(A192,'von Hand markiert'!A:A,1,FALSE)),"","x")</f>
        <v/>
      </c>
      <c r="D192" s="4">
        <f>COUNTA($A$2:A192)/628</f>
        <v>0.30414012738853502</v>
      </c>
    </row>
    <row r="193" spans="1:4" hidden="1" x14ac:dyDescent="0.2">
      <c r="A193" s="1" t="s">
        <v>371</v>
      </c>
      <c r="B193" s="2">
        <v>50.019458</v>
      </c>
      <c r="C193" t="str">
        <f>IF(ISNA(VLOOKUP(A193,'von Hand markiert'!A:A,1,FALSE)),"","x")</f>
        <v/>
      </c>
      <c r="D193" s="4">
        <f>COUNTA($A$2:A193)/628</f>
        <v>0.30573248407643311</v>
      </c>
    </row>
    <row r="194" spans="1:4" hidden="1" x14ac:dyDescent="0.2">
      <c r="A194" s="1" t="s">
        <v>319</v>
      </c>
      <c r="B194" s="2">
        <v>49.821458300000003</v>
      </c>
      <c r="C194" t="str">
        <f>IF(ISNA(VLOOKUP(A194,'von Hand markiert'!A:A,1,FALSE)),"","x")</f>
        <v/>
      </c>
      <c r="D194" s="4">
        <f>COUNTA($A$2:A194)/628</f>
        <v>0.3073248407643312</v>
      </c>
    </row>
    <row r="195" spans="1:4" hidden="1" x14ac:dyDescent="0.2">
      <c r="A195" s="1" t="s">
        <v>117</v>
      </c>
      <c r="B195" s="2">
        <v>49.704872399999999</v>
      </c>
      <c r="C195" t="str">
        <f>IF(ISNA(VLOOKUP(A195,'von Hand markiert'!A:A,1,FALSE)),"","x")</f>
        <v/>
      </c>
      <c r="D195" s="4">
        <f>COUNTA($A$2:A195)/628</f>
        <v>0.30891719745222929</v>
      </c>
    </row>
    <row r="196" spans="1:4" hidden="1" x14ac:dyDescent="0.2">
      <c r="A196" s="1" t="s">
        <v>91</v>
      </c>
      <c r="B196" s="2">
        <v>49.593865399999999</v>
      </c>
      <c r="C196" t="str">
        <f>IF(ISNA(VLOOKUP(A196,'von Hand markiert'!A:A,1,FALSE)),"","x")</f>
        <v/>
      </c>
      <c r="D196" s="4">
        <f>COUNTA($A$2:A196)/628</f>
        <v>0.31050955414012738</v>
      </c>
    </row>
    <row r="197" spans="1:4" hidden="1" x14ac:dyDescent="0.2">
      <c r="A197" s="1" t="s">
        <v>246</v>
      </c>
      <c r="B197" s="2">
        <v>49.314306100000003</v>
      </c>
      <c r="C197" t="str">
        <f>IF(ISNA(VLOOKUP(A197,'von Hand markiert'!A:A,1,FALSE)),"","x")</f>
        <v/>
      </c>
      <c r="D197" s="4">
        <f>COUNTA($A$2:A197)/628</f>
        <v>0.31210191082802546</v>
      </c>
    </row>
    <row r="198" spans="1:4" hidden="1" x14ac:dyDescent="0.2">
      <c r="A198" s="1" t="s">
        <v>603</v>
      </c>
      <c r="B198" s="2">
        <v>49.024019000000003</v>
      </c>
      <c r="C198" t="str">
        <f>IF(ISNA(VLOOKUP(A198,'von Hand markiert'!A:A,1,FALSE)),"","x")</f>
        <v/>
      </c>
      <c r="D198" s="4">
        <f>COUNTA($A$2:A198)/628</f>
        <v>0.31369426751592355</v>
      </c>
    </row>
    <row r="199" spans="1:4" hidden="1" x14ac:dyDescent="0.2">
      <c r="A199" s="1" t="s">
        <v>476</v>
      </c>
      <c r="B199" s="2">
        <v>48.997476300000002</v>
      </c>
      <c r="C199" t="str">
        <f>IF(ISNA(VLOOKUP(A199,'von Hand markiert'!A:A,1,FALSE)),"","x")</f>
        <v/>
      </c>
      <c r="D199" s="4">
        <f>COUNTA($A$2:A199)/628</f>
        <v>0.31528662420382164</v>
      </c>
    </row>
    <row r="200" spans="1:4" hidden="1" x14ac:dyDescent="0.2">
      <c r="A200" s="1" t="s">
        <v>107</v>
      </c>
      <c r="B200" s="2">
        <v>48.921247299999997</v>
      </c>
      <c r="C200" t="str">
        <f>IF(ISNA(VLOOKUP(A200,'von Hand markiert'!A:A,1,FALSE)),"","x")</f>
        <v/>
      </c>
      <c r="D200" s="4">
        <f>COUNTA($A$2:A200)/628</f>
        <v>0.31687898089171973</v>
      </c>
    </row>
    <row r="201" spans="1:4" hidden="1" x14ac:dyDescent="0.2">
      <c r="A201" s="1" t="s">
        <v>104</v>
      </c>
      <c r="B201" s="2">
        <v>48.901013900000002</v>
      </c>
      <c r="C201" t="str">
        <f>IF(ISNA(VLOOKUP(A201,'von Hand markiert'!A:A,1,FALSE)),"","x")</f>
        <v/>
      </c>
      <c r="D201" s="4">
        <f>COUNTA($A$2:A201)/628</f>
        <v>0.31847133757961782</v>
      </c>
    </row>
    <row r="202" spans="1:4" hidden="1" x14ac:dyDescent="0.2">
      <c r="A202" s="1" t="s">
        <v>471</v>
      </c>
      <c r="B202" s="2">
        <v>48.877192000000001</v>
      </c>
      <c r="C202" t="str">
        <f>IF(ISNA(VLOOKUP(A202,'von Hand markiert'!A:A,1,FALSE)),"","x")</f>
        <v/>
      </c>
      <c r="D202" s="4">
        <f>COUNTA($A$2:A202)/628</f>
        <v>0.32006369426751591</v>
      </c>
    </row>
    <row r="203" spans="1:4" hidden="1" x14ac:dyDescent="0.2">
      <c r="A203" s="1" t="s">
        <v>320</v>
      </c>
      <c r="B203" s="2">
        <v>48.831359300000003</v>
      </c>
      <c r="C203" t="str">
        <f>IF(ISNA(VLOOKUP(A203,'von Hand markiert'!A:A,1,FALSE)),"","x")</f>
        <v/>
      </c>
      <c r="D203" s="4">
        <f>COUNTA($A$2:A203)/628</f>
        <v>0.321656050955414</v>
      </c>
    </row>
    <row r="204" spans="1:4" hidden="1" x14ac:dyDescent="0.2">
      <c r="A204" s="1" t="s">
        <v>140</v>
      </c>
      <c r="B204" s="2">
        <v>48.693053999999997</v>
      </c>
      <c r="C204" t="str">
        <f>IF(ISNA(VLOOKUP(A204,'von Hand markiert'!A:A,1,FALSE)),"","x")</f>
        <v/>
      </c>
      <c r="D204" s="4">
        <f>COUNTA($A$2:A204)/628</f>
        <v>0.32324840764331209</v>
      </c>
    </row>
    <row r="205" spans="1:4" hidden="1" x14ac:dyDescent="0.2">
      <c r="A205" s="1" t="s">
        <v>247</v>
      </c>
      <c r="B205" s="2">
        <v>48.324207100000002</v>
      </c>
      <c r="C205" t="str">
        <f>IF(ISNA(VLOOKUP(A205,'von Hand markiert'!A:A,1,FALSE)),"","x")</f>
        <v/>
      </c>
      <c r="D205" s="4">
        <f>COUNTA($A$2:A205)/628</f>
        <v>0.32484076433121017</v>
      </c>
    </row>
    <row r="206" spans="1:4" hidden="1" x14ac:dyDescent="0.2">
      <c r="A206" s="1" t="s">
        <v>161</v>
      </c>
      <c r="B206" s="2">
        <v>48.252049399999997</v>
      </c>
      <c r="C206" t="str">
        <f>IF(ISNA(VLOOKUP(A206,'von Hand markiert'!A:A,1,FALSE)),"","x")</f>
        <v/>
      </c>
      <c r="D206" s="4">
        <f>COUNTA($A$2:A206)/628</f>
        <v>0.32643312101910826</v>
      </c>
    </row>
    <row r="207" spans="1:4" hidden="1" x14ac:dyDescent="0.2">
      <c r="A207" s="1" t="s">
        <v>166</v>
      </c>
      <c r="B207" s="2">
        <v>47.030706700000003</v>
      </c>
      <c r="C207" t="str">
        <f>IF(ISNA(VLOOKUP(A207,'von Hand markiert'!A:A,1,FALSE)),"","x")</f>
        <v/>
      </c>
      <c r="D207" s="4">
        <f>COUNTA($A$2:A207)/628</f>
        <v>0.32802547770700635</v>
      </c>
    </row>
    <row r="208" spans="1:4" hidden="1" x14ac:dyDescent="0.2">
      <c r="A208" s="1" t="s">
        <v>83</v>
      </c>
      <c r="B208" s="2">
        <v>46.9566327</v>
      </c>
      <c r="C208" t="str">
        <f>IF(ISNA(VLOOKUP(A208,'von Hand markiert'!A:A,1,FALSE)),"","x")</f>
        <v/>
      </c>
      <c r="D208" s="4">
        <f>COUNTA($A$2:A208)/628</f>
        <v>0.32961783439490444</v>
      </c>
    </row>
    <row r="209" spans="1:4" hidden="1" x14ac:dyDescent="0.2">
      <c r="A209" s="1" t="s">
        <v>146</v>
      </c>
      <c r="B209" s="2">
        <v>46.136953099999999</v>
      </c>
      <c r="C209" t="str">
        <f>IF(ISNA(VLOOKUP(A209,'von Hand markiert'!A:A,1,FALSE)),"","x")</f>
        <v/>
      </c>
      <c r="D209" s="4">
        <f>COUNTA($A$2:A209)/628</f>
        <v>0.33121019108280253</v>
      </c>
    </row>
    <row r="210" spans="1:4" hidden="1" x14ac:dyDescent="0.2">
      <c r="A210" s="1" t="s">
        <v>85</v>
      </c>
      <c r="B210" s="2">
        <v>45.770636600000003</v>
      </c>
      <c r="C210" t="str">
        <f>IF(ISNA(VLOOKUP(A210,'von Hand markiert'!A:A,1,FALSE)),"","x")</f>
        <v/>
      </c>
      <c r="D210" s="4">
        <f>COUNTA($A$2:A210)/628</f>
        <v>0.33280254777070062</v>
      </c>
    </row>
    <row r="211" spans="1:4" hidden="1" x14ac:dyDescent="0.2">
      <c r="A211" s="1" t="s">
        <v>236</v>
      </c>
      <c r="B211" s="2">
        <v>45.373323800000001</v>
      </c>
      <c r="C211" t="str">
        <f>IF(ISNA(VLOOKUP(A211,'von Hand markiert'!A:A,1,FALSE)),"","x")</f>
        <v/>
      </c>
      <c r="D211" s="4">
        <f>COUNTA($A$2:A211)/628</f>
        <v>0.33439490445859871</v>
      </c>
    </row>
    <row r="212" spans="1:4" hidden="1" x14ac:dyDescent="0.2">
      <c r="A212" s="1" t="s">
        <v>538</v>
      </c>
      <c r="B212" s="2">
        <v>45.227386199999998</v>
      </c>
      <c r="C212" t="str">
        <f>IF(ISNA(VLOOKUP(A212,'von Hand markiert'!A:A,1,FALSE)),"","x")</f>
        <v/>
      </c>
      <c r="D212" s="4">
        <f>COUNTA($A$2:A212)/628</f>
        <v>0.3359872611464968</v>
      </c>
    </row>
    <row r="213" spans="1:4" hidden="1" x14ac:dyDescent="0.2">
      <c r="A213" s="1" t="s">
        <v>212</v>
      </c>
      <c r="B213" s="2">
        <v>45.0177038</v>
      </c>
      <c r="C213" t="str">
        <f>IF(ISNA(VLOOKUP(A213,'von Hand markiert'!A:A,1,FALSE)),"","x")</f>
        <v/>
      </c>
      <c r="D213" s="4">
        <f>COUNTA($A$2:A213)/628</f>
        <v>0.33757961783439489</v>
      </c>
    </row>
    <row r="214" spans="1:4" hidden="1" x14ac:dyDescent="0.2">
      <c r="A214" s="1" t="s">
        <v>127</v>
      </c>
      <c r="B214" s="2">
        <v>44.819722800000001</v>
      </c>
      <c r="C214" t="str">
        <f>IF(ISNA(VLOOKUP(A214,'von Hand markiert'!A:A,1,FALSE)),"","x")</f>
        <v/>
      </c>
      <c r="D214" s="4">
        <f>COUNTA($A$2:A214)/628</f>
        <v>0.33917197452229297</v>
      </c>
    </row>
    <row r="215" spans="1:4" hidden="1" x14ac:dyDescent="0.2">
      <c r="A215" s="1" t="s">
        <v>116</v>
      </c>
      <c r="B215" s="2">
        <v>44.753847700000001</v>
      </c>
      <c r="C215" t="str">
        <f>IF(ISNA(VLOOKUP(A215,'von Hand markiert'!A:A,1,FALSE)),"","x")</f>
        <v/>
      </c>
      <c r="D215" s="4">
        <f>COUNTA($A$2:A215)/628</f>
        <v>0.34076433121019106</v>
      </c>
    </row>
    <row r="216" spans="1:4" hidden="1" x14ac:dyDescent="0.2">
      <c r="A216" s="1" t="s">
        <v>110</v>
      </c>
      <c r="B216" s="2">
        <v>44.616867499999998</v>
      </c>
      <c r="C216" t="str">
        <f>IF(ISNA(VLOOKUP(A216,'von Hand markiert'!A:A,1,FALSE)),"","x")</f>
        <v/>
      </c>
      <c r="D216" s="4">
        <f>COUNTA($A$2:A216)/628</f>
        <v>0.34235668789808915</v>
      </c>
    </row>
    <row r="217" spans="1:4" hidden="1" x14ac:dyDescent="0.2">
      <c r="A217" s="1" t="s">
        <v>237</v>
      </c>
      <c r="B217" s="2">
        <v>44.3832247</v>
      </c>
      <c r="C217" t="str">
        <f>IF(ISNA(VLOOKUP(A217,'von Hand markiert'!A:A,1,FALSE)),"","x")</f>
        <v/>
      </c>
      <c r="D217" s="4">
        <f>COUNTA($A$2:A217)/628</f>
        <v>0.34394904458598724</v>
      </c>
    </row>
    <row r="218" spans="1:4" hidden="1" x14ac:dyDescent="0.2">
      <c r="A218" s="1" t="s">
        <v>282</v>
      </c>
      <c r="B218" s="2">
        <v>44.1794479</v>
      </c>
      <c r="C218" t="str">
        <f>IF(ISNA(VLOOKUP(A218,'von Hand markiert'!A:A,1,FALSE)),"","x")</f>
        <v/>
      </c>
      <c r="D218" s="4">
        <f>COUNTA($A$2:A218)/628</f>
        <v>0.34554140127388533</v>
      </c>
    </row>
    <row r="219" spans="1:4" hidden="1" x14ac:dyDescent="0.2">
      <c r="A219" s="1" t="s">
        <v>136</v>
      </c>
      <c r="B219" s="2">
        <v>43.394002499999999</v>
      </c>
      <c r="C219" t="str">
        <f>IF(ISNA(VLOOKUP(A219,'von Hand markiert'!A:A,1,FALSE)),"","x")</f>
        <v/>
      </c>
      <c r="D219" s="4">
        <f>COUNTA($A$2:A219)/628</f>
        <v>0.34713375796178342</v>
      </c>
    </row>
    <row r="220" spans="1:4" hidden="1" x14ac:dyDescent="0.2">
      <c r="A220" s="1" t="s">
        <v>594</v>
      </c>
      <c r="B220" s="2">
        <v>43.266601799999997</v>
      </c>
      <c r="C220" t="str">
        <f>IF(ISNA(VLOOKUP(A220,'von Hand markiert'!A:A,1,FALSE)),"","x")</f>
        <v/>
      </c>
      <c r="D220" s="4">
        <f>COUNTA($A$2:A220)/628</f>
        <v>0.34872611464968151</v>
      </c>
    </row>
    <row r="221" spans="1:4" hidden="1" x14ac:dyDescent="0.2">
      <c r="A221" s="1" t="s">
        <v>283</v>
      </c>
      <c r="B221" s="2">
        <v>43.189348899999999</v>
      </c>
      <c r="C221" t="str">
        <f>IF(ISNA(VLOOKUP(A221,'von Hand markiert'!A:A,1,FALSE)),"","x")</f>
        <v/>
      </c>
      <c r="D221" s="4">
        <f>COUNTA($A$2:A221)/628</f>
        <v>0.3503184713375796</v>
      </c>
    </row>
    <row r="222" spans="1:4" hidden="1" x14ac:dyDescent="0.2">
      <c r="A222" s="1" t="s">
        <v>391</v>
      </c>
      <c r="B222" s="2">
        <v>43.131784699999997</v>
      </c>
      <c r="C222" t="str">
        <f>IF(ISNA(VLOOKUP(A222,'von Hand markiert'!A:A,1,FALSE)),"","x")</f>
        <v/>
      </c>
      <c r="D222" s="4">
        <f>COUNTA($A$2:A222)/628</f>
        <v>0.35191082802547768</v>
      </c>
    </row>
    <row r="223" spans="1:4" hidden="1" x14ac:dyDescent="0.2">
      <c r="A223" s="1" t="s">
        <v>455</v>
      </c>
      <c r="B223" s="2">
        <v>42.989667300000001</v>
      </c>
      <c r="C223" t="str">
        <f>IF(ISNA(VLOOKUP(A223,'von Hand markiert'!A:A,1,FALSE)),"","x")</f>
        <v/>
      </c>
      <c r="D223" s="4">
        <f>COUNTA($A$2:A223)/628</f>
        <v>0.35350318471337577</v>
      </c>
    </row>
    <row r="224" spans="1:4" hidden="1" x14ac:dyDescent="0.2">
      <c r="A224" s="1" t="s">
        <v>305</v>
      </c>
      <c r="B224" s="2">
        <v>42.967854600000003</v>
      </c>
      <c r="C224" t="str">
        <f>IF(ISNA(VLOOKUP(A224,'von Hand markiert'!A:A,1,FALSE)),"","x")</f>
        <v/>
      </c>
      <c r="D224" s="4">
        <f>COUNTA($A$2:A224)/628</f>
        <v>0.35509554140127386</v>
      </c>
    </row>
    <row r="225" spans="1:4" hidden="1" x14ac:dyDescent="0.2">
      <c r="A225" s="1" t="s">
        <v>277</v>
      </c>
      <c r="B225" s="2">
        <v>42.947023000000002</v>
      </c>
      <c r="C225" t="str">
        <f>IF(ISNA(VLOOKUP(A225,'von Hand markiert'!A:A,1,FALSE)),"","x")</f>
        <v/>
      </c>
      <c r="D225" s="4">
        <f>COUNTA($A$2:A225)/628</f>
        <v>0.35668789808917195</v>
      </c>
    </row>
    <row r="226" spans="1:4" hidden="1" x14ac:dyDescent="0.2">
      <c r="A226" s="1" t="s">
        <v>137</v>
      </c>
      <c r="B226" s="2">
        <v>42.403903499999998</v>
      </c>
      <c r="C226" t="str">
        <f>IF(ISNA(VLOOKUP(A226,'von Hand markiert'!A:A,1,FALSE)),"","x")</f>
        <v/>
      </c>
      <c r="D226" s="4">
        <f>COUNTA($A$2:A226)/628</f>
        <v>0.35828025477707004</v>
      </c>
    </row>
    <row r="227" spans="1:4" hidden="1" x14ac:dyDescent="0.2">
      <c r="A227" s="1">
        <v>2014</v>
      </c>
      <c r="B227" s="2">
        <v>42.276502800000003</v>
      </c>
      <c r="C227" t="str">
        <f>IF(ISNA(VLOOKUP(A227,'von Hand markiert'!A:A,1,FALSE)),"","x")</f>
        <v/>
      </c>
      <c r="D227" s="4">
        <f>COUNTA($A$2:A227)/628</f>
        <v>0.35987261146496813</v>
      </c>
    </row>
    <row r="228" spans="1:4" hidden="1" x14ac:dyDescent="0.2">
      <c r="A228" s="1" t="s">
        <v>284</v>
      </c>
      <c r="B228" s="2">
        <v>42.199249899999998</v>
      </c>
      <c r="C228" t="str">
        <f>IF(ISNA(VLOOKUP(A228,'von Hand markiert'!A:A,1,FALSE)),"","x")</f>
        <v/>
      </c>
      <c r="D228" s="4">
        <f>COUNTA($A$2:A228)/628</f>
        <v>0.36146496815286622</v>
      </c>
    </row>
    <row r="229" spans="1:4" hidden="1" x14ac:dyDescent="0.2">
      <c r="A229" s="1" t="s">
        <v>456</v>
      </c>
      <c r="B229" s="2">
        <v>41.9995683</v>
      </c>
      <c r="C229" t="str">
        <f>IF(ISNA(VLOOKUP(A229,'von Hand markiert'!A:A,1,FALSE)),"","x")</f>
        <v/>
      </c>
      <c r="D229" s="4">
        <f>COUNTA($A$2:A229)/628</f>
        <v>0.36305732484076431</v>
      </c>
    </row>
    <row r="230" spans="1:4" hidden="1" x14ac:dyDescent="0.2">
      <c r="A230" s="1" t="s">
        <v>120</v>
      </c>
      <c r="B230" s="2">
        <v>41.922340599999998</v>
      </c>
      <c r="C230" t="str">
        <f>IF(ISNA(VLOOKUP(A230,'von Hand markiert'!A:A,1,FALSE)),"","x")</f>
        <v/>
      </c>
      <c r="D230" s="4">
        <f>COUNTA($A$2:A230)/628</f>
        <v>0.36464968152866239</v>
      </c>
    </row>
    <row r="231" spans="1:4" hidden="1" x14ac:dyDescent="0.2">
      <c r="A231" s="1" t="s">
        <v>151</v>
      </c>
      <c r="B231" s="2">
        <v>41.725498199999997</v>
      </c>
      <c r="C231" t="str">
        <f>IF(ISNA(VLOOKUP(A231,'von Hand markiert'!A:A,1,FALSE)),"","x")</f>
        <v/>
      </c>
      <c r="D231" s="4">
        <f>COUNTA($A$2:A231)/628</f>
        <v>0.36624203821656048</v>
      </c>
    </row>
    <row r="232" spans="1:4" hidden="1" x14ac:dyDescent="0.2">
      <c r="A232" s="1" t="s">
        <v>122</v>
      </c>
      <c r="B232" s="2">
        <v>41.5152164</v>
      </c>
      <c r="C232" t="str">
        <f>IF(ISNA(VLOOKUP(A232,'von Hand markiert'!A:A,1,FALSE)),"","x")</f>
        <v/>
      </c>
      <c r="D232" s="4">
        <f>COUNTA($A$2:A232)/628</f>
        <v>0.36783439490445857</v>
      </c>
    </row>
    <row r="233" spans="1:4" hidden="1" x14ac:dyDescent="0.2">
      <c r="A233" s="1" t="s">
        <v>457</v>
      </c>
      <c r="B233" s="2">
        <v>41.009469299999999</v>
      </c>
      <c r="C233" t="str">
        <f>IF(ISNA(VLOOKUP(A233,'von Hand markiert'!A:A,1,FALSE)),"","x")</f>
        <v/>
      </c>
      <c r="D233" s="4">
        <f>COUNTA($A$2:A233)/628</f>
        <v>0.36942675159235666</v>
      </c>
    </row>
    <row r="234" spans="1:4" hidden="1" x14ac:dyDescent="0.2">
      <c r="A234" s="1" t="s">
        <v>270</v>
      </c>
      <c r="B234" s="2">
        <v>40.849547999999999</v>
      </c>
      <c r="C234" t="str">
        <f>IF(ISNA(VLOOKUP(A234,'von Hand markiert'!A:A,1,FALSE)),"","x")</f>
        <v/>
      </c>
      <c r="D234" s="4">
        <f>COUNTA($A$2:A234)/628</f>
        <v>0.37101910828025475</v>
      </c>
    </row>
    <row r="235" spans="1:4" hidden="1" x14ac:dyDescent="0.2">
      <c r="A235" s="1" t="s">
        <v>609</v>
      </c>
      <c r="B235" s="2">
        <v>40.706289300000002</v>
      </c>
      <c r="C235" t="str">
        <f>IF(ISNA(VLOOKUP(A235,'von Hand markiert'!A:A,1,FALSE)),"","x")</f>
        <v/>
      </c>
      <c r="D235" s="4">
        <f>COUNTA($A$2:A235)/628</f>
        <v>0.37261146496815284</v>
      </c>
    </row>
    <row r="236" spans="1:4" hidden="1" x14ac:dyDescent="0.2">
      <c r="A236" s="1" t="s">
        <v>394</v>
      </c>
      <c r="B236" s="2">
        <v>40.529241900000002</v>
      </c>
      <c r="C236" t="str">
        <f>IF(ISNA(VLOOKUP(A236,'von Hand markiert'!A:A,1,FALSE)),"","x")</f>
        <v/>
      </c>
      <c r="D236" s="4">
        <f>COUNTA($A$2:A236)/628</f>
        <v>0.37420382165605093</v>
      </c>
    </row>
    <row r="237" spans="1:4" hidden="1" x14ac:dyDescent="0.2">
      <c r="A237" s="1" t="s">
        <v>46</v>
      </c>
      <c r="B237" s="2">
        <v>40.449277100000003</v>
      </c>
      <c r="C237" t="str">
        <f>IF(ISNA(VLOOKUP(A237,'von Hand markiert'!A:A,1,FALSE)),"","x")</f>
        <v/>
      </c>
      <c r="D237" s="4">
        <f>COUNTA($A$2:A237)/628</f>
        <v>0.37579617834394907</v>
      </c>
    </row>
    <row r="238" spans="1:4" hidden="1" x14ac:dyDescent="0.2">
      <c r="A238" s="1" t="s">
        <v>203</v>
      </c>
      <c r="B238" s="2">
        <v>40.443507699999998</v>
      </c>
      <c r="C238" t="str">
        <f>IF(ISNA(VLOOKUP(A238,'von Hand markiert'!A:A,1,FALSE)),"","x")</f>
        <v/>
      </c>
      <c r="D238" s="4">
        <f>COUNTA($A$2:A238)/628</f>
        <v>0.37738853503184716</v>
      </c>
    </row>
    <row r="239" spans="1:4" hidden="1" x14ac:dyDescent="0.2">
      <c r="A239" s="1" t="s">
        <v>458</v>
      </c>
      <c r="B239" s="2">
        <v>40.019370299999999</v>
      </c>
      <c r="C239" t="str">
        <f>IF(ISNA(VLOOKUP(A239,'von Hand markiert'!A:A,1,FALSE)),"","x")</f>
        <v/>
      </c>
      <c r="D239" s="4">
        <f>COUNTA($A$2:A239)/628</f>
        <v>0.37898089171974525</v>
      </c>
    </row>
    <row r="240" spans="1:4" hidden="1" x14ac:dyDescent="0.2">
      <c r="A240" s="1" t="s">
        <v>115</v>
      </c>
      <c r="B240" s="2">
        <v>39.860077699999998</v>
      </c>
      <c r="C240" t="str">
        <f>IF(ISNA(VLOOKUP(A240,'von Hand markiert'!A:A,1,FALSE)),"","x")</f>
        <v/>
      </c>
      <c r="D240" s="4">
        <f>COUNTA($A$2:A240)/628</f>
        <v>0.38057324840764334</v>
      </c>
    </row>
    <row r="241" spans="1:4" hidden="1" x14ac:dyDescent="0.2">
      <c r="A241" s="1" t="s">
        <v>271</v>
      </c>
      <c r="B241" s="2">
        <v>39.859448999999998</v>
      </c>
      <c r="C241" t="str">
        <f>IF(ISNA(VLOOKUP(A241,'von Hand markiert'!A:A,1,FALSE)),"","x")</f>
        <v/>
      </c>
      <c r="D241" s="4">
        <f>COUNTA($A$2:A241)/628</f>
        <v>0.38216560509554143</v>
      </c>
    </row>
    <row r="242" spans="1:4" hidden="1" x14ac:dyDescent="0.2">
      <c r="A242" s="1" t="s">
        <v>436</v>
      </c>
      <c r="B242" s="2">
        <v>39.845786199999999</v>
      </c>
      <c r="C242" t="str">
        <f>IF(ISNA(VLOOKUP(A242,'von Hand markiert'!A:A,1,FALSE)),"","x")</f>
        <v/>
      </c>
      <c r="D242" s="4">
        <f>COUNTA($A$2:A242)/628</f>
        <v>0.38375796178343952</v>
      </c>
    </row>
    <row r="243" spans="1:4" hidden="1" x14ac:dyDescent="0.2">
      <c r="A243" s="1" t="s">
        <v>610</v>
      </c>
      <c r="B243" s="2">
        <v>39.716190300000001</v>
      </c>
      <c r="C243" t="str">
        <f>IF(ISNA(VLOOKUP(A243,'von Hand markiert'!A:A,1,FALSE)),"","x")</f>
        <v/>
      </c>
      <c r="D243" s="4">
        <f>COUNTA($A$2:A243)/628</f>
        <v>0.38535031847133761</v>
      </c>
    </row>
    <row r="244" spans="1:4" hidden="1" x14ac:dyDescent="0.2">
      <c r="A244" s="1" t="s">
        <v>210</v>
      </c>
      <c r="B244" s="2">
        <v>39.680830299999997</v>
      </c>
      <c r="C244" t="str">
        <f>IF(ISNA(VLOOKUP(A244,'von Hand markiert'!A:A,1,FALSE)),"","x")</f>
        <v/>
      </c>
      <c r="D244" s="4">
        <f>COUNTA($A$2:A244)/628</f>
        <v>0.38694267515923569</v>
      </c>
    </row>
    <row r="245" spans="1:4" hidden="1" x14ac:dyDescent="0.2">
      <c r="A245" s="1" t="s">
        <v>239</v>
      </c>
      <c r="B245" s="2">
        <v>39.546831300000001</v>
      </c>
      <c r="C245" t="str">
        <f>IF(ISNA(VLOOKUP(A245,'von Hand markiert'!A:A,1,FALSE)),"","x")</f>
        <v/>
      </c>
      <c r="D245" s="4">
        <f>COUNTA($A$2:A245)/628</f>
        <v>0.38853503184713378</v>
      </c>
    </row>
    <row r="246" spans="1:4" hidden="1" x14ac:dyDescent="0.2">
      <c r="A246" s="1" t="s">
        <v>174</v>
      </c>
      <c r="B246" s="2">
        <v>39.310152500000001</v>
      </c>
      <c r="C246" t="str">
        <f>IF(ISNA(VLOOKUP(A246,'von Hand markiert'!A:A,1,FALSE)),"","x")</f>
        <v/>
      </c>
      <c r="D246" s="4">
        <f>COUNTA($A$2:A246)/628</f>
        <v>0.39012738853503187</v>
      </c>
    </row>
    <row r="247" spans="1:4" hidden="1" x14ac:dyDescent="0.2">
      <c r="A247" s="1" t="s">
        <v>285</v>
      </c>
      <c r="B247" s="2">
        <v>39.248366599999997</v>
      </c>
      <c r="C247" t="str">
        <f>IF(ISNA(VLOOKUP(A247,'von Hand markiert'!A:A,1,FALSE)),"","x")</f>
        <v/>
      </c>
      <c r="D247" s="4">
        <f>COUNTA($A$2:A247)/628</f>
        <v>0.39171974522292996</v>
      </c>
    </row>
    <row r="248" spans="1:4" hidden="1" x14ac:dyDescent="0.2">
      <c r="A248" s="1" t="s">
        <v>272</v>
      </c>
      <c r="B248" s="2">
        <v>38.869349999999997</v>
      </c>
      <c r="C248" t="str">
        <f>IF(ISNA(VLOOKUP(A248,'von Hand markiert'!A:A,1,FALSE)),"","x")</f>
        <v/>
      </c>
      <c r="D248" s="4">
        <f>COUNTA($A$2:A248)/628</f>
        <v>0.39331210191082805</v>
      </c>
    </row>
    <row r="249" spans="1:4" hidden="1" x14ac:dyDescent="0.2">
      <c r="A249" s="1" t="s">
        <v>257</v>
      </c>
      <c r="B249" s="2">
        <v>38.8458884</v>
      </c>
      <c r="C249" t="str">
        <f>IF(ISNA(VLOOKUP(A249,'von Hand markiert'!A:A,1,FALSE)),"","x")</f>
        <v/>
      </c>
      <c r="D249" s="4">
        <f>COUNTA($A$2:A249)/628</f>
        <v>0.39490445859872614</v>
      </c>
    </row>
    <row r="250" spans="1:4" hidden="1" x14ac:dyDescent="0.2">
      <c r="A250" s="1" t="s">
        <v>213</v>
      </c>
      <c r="B250" s="2">
        <v>38.842572599999997</v>
      </c>
      <c r="C250" t="str">
        <f>IF(ISNA(VLOOKUP(A250,'von Hand markiert'!A:A,1,FALSE)),"","x")</f>
        <v/>
      </c>
      <c r="D250" s="4">
        <f>COUNTA($A$2:A250)/628</f>
        <v>0.39649681528662423</v>
      </c>
    </row>
    <row r="251" spans="1:4" hidden="1" x14ac:dyDescent="0.2">
      <c r="A251" s="1" t="s">
        <v>611</v>
      </c>
      <c r="B251" s="2">
        <v>38.726091199999999</v>
      </c>
      <c r="C251" t="str">
        <f>IF(ISNA(VLOOKUP(A251,'von Hand markiert'!A:A,1,FALSE)),"","x")</f>
        <v/>
      </c>
      <c r="D251" s="4">
        <f>COUNTA($A$2:A251)/628</f>
        <v>0.39808917197452232</v>
      </c>
    </row>
    <row r="252" spans="1:4" hidden="1" x14ac:dyDescent="0.2">
      <c r="A252" s="1" t="s">
        <v>39</v>
      </c>
      <c r="B252" s="2">
        <v>38.714133099999998</v>
      </c>
      <c r="C252" t="str">
        <f>IF(ISNA(VLOOKUP(A252,'von Hand markiert'!A:A,1,FALSE)),"","x")</f>
        <v/>
      </c>
      <c r="D252" s="4">
        <f>COUNTA($A$2:A252)/628</f>
        <v>0.3996815286624204</v>
      </c>
    </row>
    <row r="253" spans="1:4" hidden="1" x14ac:dyDescent="0.2">
      <c r="A253" s="1" t="s">
        <v>240</v>
      </c>
      <c r="B253" s="2">
        <v>38.5567323</v>
      </c>
      <c r="C253" t="str">
        <f>IF(ISNA(VLOOKUP(A253,'von Hand markiert'!A:A,1,FALSE)),"","x")</f>
        <v/>
      </c>
      <c r="D253" s="4">
        <f>COUNTA($A$2:A253)/628</f>
        <v>0.40127388535031849</v>
      </c>
    </row>
    <row r="254" spans="1:4" hidden="1" x14ac:dyDescent="0.2">
      <c r="A254" s="1" t="s">
        <v>192</v>
      </c>
      <c r="B254" s="2">
        <v>38.3334774</v>
      </c>
      <c r="C254" t="str">
        <f>IF(ISNA(VLOOKUP(A254,'von Hand markiert'!A:A,1,FALSE)),"","x")</f>
        <v/>
      </c>
      <c r="D254" s="4">
        <f>COUNTA($A$2:A254)/628</f>
        <v>0.40286624203821658</v>
      </c>
    </row>
    <row r="255" spans="1:4" hidden="1" x14ac:dyDescent="0.2">
      <c r="A255" s="1" t="s">
        <v>183</v>
      </c>
      <c r="B255" s="2">
        <v>38.040556799999997</v>
      </c>
      <c r="C255" t="str">
        <f>IF(ISNA(VLOOKUP(A255,'von Hand markiert'!A:A,1,FALSE)),"","x")</f>
        <v/>
      </c>
      <c r="D255" s="4">
        <f>COUNTA($A$2:A255)/628</f>
        <v>0.40445859872611467</v>
      </c>
    </row>
    <row r="256" spans="1:4" hidden="1" x14ac:dyDescent="0.2">
      <c r="A256" s="1" t="s">
        <v>219</v>
      </c>
      <c r="B256" s="2">
        <v>37.904031500000002</v>
      </c>
      <c r="C256" t="str">
        <f>IF(ISNA(VLOOKUP(A256,'von Hand markiert'!A:A,1,FALSE)),"","x")</f>
        <v/>
      </c>
      <c r="D256" s="4">
        <f>COUNTA($A$2:A256)/628</f>
        <v>0.40605095541401276</v>
      </c>
    </row>
    <row r="257" spans="1:4" hidden="1" x14ac:dyDescent="0.2">
      <c r="A257" s="1" t="s">
        <v>111</v>
      </c>
      <c r="B257" s="2">
        <v>37.603142900000002</v>
      </c>
      <c r="C257" t="str">
        <f>IF(ISNA(VLOOKUP(A257,'von Hand markiert'!A:A,1,FALSE)),"","x")</f>
        <v/>
      </c>
      <c r="D257" s="4">
        <f>COUNTA($A$2:A257)/628</f>
        <v>0.40764331210191085</v>
      </c>
    </row>
    <row r="258" spans="1:4" x14ac:dyDescent="0.2">
      <c r="A258" s="1" t="s">
        <v>129</v>
      </c>
      <c r="B258" s="2">
        <v>37.596200600000003</v>
      </c>
      <c r="C258" t="str">
        <f>IF(ISNA(VLOOKUP(A258,'von Hand markiert'!A:A,1,FALSE)),"","x")</f>
        <v>x</v>
      </c>
      <c r="D258" s="4">
        <f>COUNTA($A$2:A258)/628</f>
        <v>0.40923566878980894</v>
      </c>
    </row>
    <row r="259" spans="1:4" hidden="1" x14ac:dyDescent="0.2">
      <c r="A259" s="1" t="s">
        <v>241</v>
      </c>
      <c r="B259" s="2">
        <v>37.566633299999999</v>
      </c>
      <c r="C259" t="str">
        <f>IF(ISNA(VLOOKUP(A259,'von Hand markiert'!A:A,1,FALSE)),"","x")</f>
        <v/>
      </c>
      <c r="D259" s="4">
        <f>COUNTA($A$2:A259)/628</f>
        <v>0.41082802547770703</v>
      </c>
    </row>
    <row r="260" spans="1:4" hidden="1" x14ac:dyDescent="0.2">
      <c r="A260" s="1" t="s">
        <v>197</v>
      </c>
      <c r="B260" s="2">
        <v>37.334631899999998</v>
      </c>
      <c r="C260" t="str">
        <f>IF(ISNA(VLOOKUP(A260,'von Hand markiert'!A:A,1,FALSE)),"","x")</f>
        <v/>
      </c>
      <c r="D260" s="4">
        <f>COUNTA($A$2:A260)/628</f>
        <v>0.41242038216560511</v>
      </c>
    </row>
    <row r="261" spans="1:4" hidden="1" x14ac:dyDescent="0.2">
      <c r="A261" s="1" t="s">
        <v>310</v>
      </c>
      <c r="B261" s="2">
        <v>37.163315500000003</v>
      </c>
      <c r="C261" t="str">
        <f>IF(ISNA(VLOOKUP(A261,'von Hand markiert'!A:A,1,FALSE)),"","x")</f>
        <v/>
      </c>
      <c r="D261" s="4">
        <f>COUNTA($A$2:A261)/628</f>
        <v>0.4140127388535032</v>
      </c>
    </row>
    <row r="262" spans="1:4" hidden="1" x14ac:dyDescent="0.2">
      <c r="A262" s="1" t="s">
        <v>228</v>
      </c>
      <c r="B262" s="2">
        <v>36.704043599999999</v>
      </c>
      <c r="C262" t="str">
        <f>IF(ISNA(VLOOKUP(A262,'von Hand markiert'!A:A,1,FALSE)),"","x")</f>
        <v/>
      </c>
      <c r="D262" s="4">
        <f>COUNTA($A$2:A262)/628</f>
        <v>0.41560509554140129</v>
      </c>
    </row>
    <row r="263" spans="1:4" hidden="1" x14ac:dyDescent="0.2">
      <c r="A263" s="1" t="s">
        <v>496</v>
      </c>
      <c r="B263" s="2">
        <v>36.668275800000004</v>
      </c>
      <c r="C263" t="str">
        <f>IF(ISNA(VLOOKUP(A263,'von Hand markiert'!A:A,1,FALSE)),"","x")</f>
        <v/>
      </c>
      <c r="D263" s="4">
        <f>COUNTA($A$2:A263)/628</f>
        <v>0.41719745222929938</v>
      </c>
    </row>
    <row r="264" spans="1:4" hidden="1" x14ac:dyDescent="0.2">
      <c r="A264" s="1" t="s">
        <v>52</v>
      </c>
      <c r="B264" s="2">
        <v>36.276355899999999</v>
      </c>
      <c r="C264" t="str">
        <f>IF(ISNA(VLOOKUP(A264,'von Hand markiert'!A:A,1,FALSE)),"","x")</f>
        <v/>
      </c>
      <c r="D264" s="4">
        <f>COUNTA($A$2:A264)/628</f>
        <v>0.41878980891719747</v>
      </c>
    </row>
    <row r="265" spans="1:4" hidden="1" x14ac:dyDescent="0.2">
      <c r="A265" s="1" t="s">
        <v>311</v>
      </c>
      <c r="B265" s="2">
        <v>36.173216500000002</v>
      </c>
      <c r="C265" t="str">
        <f>IF(ISNA(VLOOKUP(A265,'von Hand markiert'!A:A,1,FALSE)),"","x")</f>
        <v/>
      </c>
      <c r="D265" s="4">
        <f>COUNTA($A$2:A265)/628</f>
        <v>0.42038216560509556</v>
      </c>
    </row>
    <row r="266" spans="1:4" hidden="1" x14ac:dyDescent="0.2">
      <c r="A266" s="1" t="s">
        <v>168</v>
      </c>
      <c r="B266" s="2">
        <v>35.874806900000003</v>
      </c>
      <c r="C266" t="str">
        <f>IF(ISNA(VLOOKUP(A266,'von Hand markiert'!A:A,1,FALSE)),"","x")</f>
        <v/>
      </c>
      <c r="D266" s="4">
        <f>COUNTA($A$2:A266)/628</f>
        <v>0.42197452229299365</v>
      </c>
    </row>
    <row r="267" spans="1:4" hidden="1" x14ac:dyDescent="0.2">
      <c r="A267" s="1" t="s">
        <v>229</v>
      </c>
      <c r="B267" s="2">
        <v>35.713944599999998</v>
      </c>
      <c r="C267" t="str">
        <f>IF(ISNA(VLOOKUP(A267,'von Hand markiert'!A:A,1,FALSE)),"","x")</f>
        <v/>
      </c>
      <c r="D267" s="4">
        <f>COUNTA($A$2:A267)/628</f>
        <v>0.42356687898089174</v>
      </c>
    </row>
    <row r="268" spans="1:4" hidden="1" x14ac:dyDescent="0.2">
      <c r="A268" s="1" t="s">
        <v>497</v>
      </c>
      <c r="B268" s="2">
        <v>35.678176800000003</v>
      </c>
      <c r="C268" t="str">
        <f>IF(ISNA(VLOOKUP(A268,'von Hand markiert'!A:A,1,FALSE)),"","x")</f>
        <v/>
      </c>
      <c r="D268" s="4">
        <f>COUNTA($A$2:A268)/628</f>
        <v>0.42515923566878983</v>
      </c>
    </row>
    <row r="269" spans="1:4" hidden="1" x14ac:dyDescent="0.2">
      <c r="A269" s="1" t="s">
        <v>109</v>
      </c>
      <c r="B269" s="2">
        <v>35.498090900000001</v>
      </c>
      <c r="C269" t="str">
        <f>IF(ISNA(VLOOKUP(A269,'von Hand markiert'!A:A,1,FALSE)),"","x")</f>
        <v/>
      </c>
      <c r="D269" s="4">
        <f>COUNTA($A$2:A269)/628</f>
        <v>0.42675159235668791</v>
      </c>
    </row>
    <row r="270" spans="1:4" x14ac:dyDescent="0.2">
      <c r="A270" s="1" t="s">
        <v>296</v>
      </c>
      <c r="B270" s="2">
        <v>35.283200200000003</v>
      </c>
      <c r="C270" t="str">
        <f>IF(ISNA(VLOOKUP(A270,'von Hand markiert'!A:A,1,FALSE)),"","x")</f>
        <v>x</v>
      </c>
      <c r="D270" s="4">
        <f>COUNTA($A$2:A270)/628</f>
        <v>0.428343949044586</v>
      </c>
    </row>
    <row r="271" spans="1:4" hidden="1" x14ac:dyDescent="0.2">
      <c r="A271" s="1" t="s">
        <v>428</v>
      </c>
      <c r="B271" s="2">
        <v>35.020425099999997</v>
      </c>
      <c r="C271" t="str">
        <f>IF(ISNA(VLOOKUP(A271,'von Hand markiert'!A:A,1,FALSE)),"","x")</f>
        <v/>
      </c>
      <c r="D271" s="4">
        <f>COUNTA($A$2:A271)/628</f>
        <v>0.42993630573248409</v>
      </c>
    </row>
    <row r="272" spans="1:4" hidden="1" x14ac:dyDescent="0.2">
      <c r="A272" s="1" t="s">
        <v>333</v>
      </c>
      <c r="B272" s="2">
        <v>35.001011400000003</v>
      </c>
      <c r="C272" t="str">
        <f>IF(ISNA(VLOOKUP(A272,'von Hand markiert'!A:A,1,FALSE)),"","x")</f>
        <v/>
      </c>
      <c r="D272" s="4">
        <f>COUNTA($A$2:A272)/628</f>
        <v>0.43152866242038218</v>
      </c>
    </row>
    <row r="273" spans="1:4" hidden="1" x14ac:dyDescent="0.2">
      <c r="A273" s="1" t="s">
        <v>348</v>
      </c>
      <c r="B273" s="2">
        <v>34.837776599999998</v>
      </c>
      <c r="C273" t="str">
        <f>IF(ISNA(VLOOKUP(A273,'von Hand markiert'!A:A,1,FALSE)),"","x")</f>
        <v/>
      </c>
      <c r="D273" s="4">
        <f>COUNTA($A$2:A273)/628</f>
        <v>0.43312101910828027</v>
      </c>
    </row>
    <row r="274" spans="1:4" hidden="1" x14ac:dyDescent="0.2">
      <c r="A274" s="1" t="s">
        <v>230</v>
      </c>
      <c r="B274" s="2">
        <v>34.723845599999997</v>
      </c>
      <c r="C274" t="str">
        <f>IF(ISNA(VLOOKUP(A274,'von Hand markiert'!A:A,1,FALSE)),"","x")</f>
        <v/>
      </c>
      <c r="D274" s="4">
        <f>COUNTA($A$2:A274)/628</f>
        <v>0.43471337579617836</v>
      </c>
    </row>
    <row r="275" spans="1:4" hidden="1" x14ac:dyDescent="0.2">
      <c r="A275" s="1" t="s">
        <v>498</v>
      </c>
      <c r="B275" s="2">
        <v>34.688077800000002</v>
      </c>
      <c r="C275" t="str">
        <f>IF(ISNA(VLOOKUP(A275,'von Hand markiert'!A:A,1,FALSE)),"","x")</f>
        <v/>
      </c>
      <c r="D275" s="4">
        <f>COUNTA($A$2:A275)/628</f>
        <v>0.43630573248407645</v>
      </c>
    </row>
    <row r="276" spans="1:4" hidden="1" x14ac:dyDescent="0.2">
      <c r="A276" s="1" t="s">
        <v>95</v>
      </c>
      <c r="B276" s="2">
        <v>34.522860100000003</v>
      </c>
      <c r="C276" t="str">
        <f>IF(ISNA(VLOOKUP(A276,'von Hand markiert'!A:A,1,FALSE)),"","x")</f>
        <v/>
      </c>
      <c r="D276" s="4">
        <f>COUNTA($A$2:A276)/628</f>
        <v>0.43789808917197454</v>
      </c>
    </row>
    <row r="277" spans="1:4" hidden="1" x14ac:dyDescent="0.2">
      <c r="A277" s="1" t="s">
        <v>467</v>
      </c>
      <c r="B277" s="2">
        <v>34.376150199999998</v>
      </c>
      <c r="C277" t="str">
        <f>IF(ISNA(VLOOKUP(A277,'von Hand markiert'!A:A,1,FALSE)),"","x")</f>
        <v/>
      </c>
      <c r="D277" s="4">
        <f>COUNTA($A$2:A277)/628</f>
        <v>0.43949044585987262</v>
      </c>
    </row>
    <row r="278" spans="1:4" hidden="1" x14ac:dyDescent="0.2">
      <c r="A278" s="1" t="s">
        <v>289</v>
      </c>
      <c r="B278" s="2">
        <v>34.3524095</v>
      </c>
      <c r="C278" t="str">
        <f>IF(ISNA(VLOOKUP(A278,'von Hand markiert'!A:A,1,FALSE)),"","x")</f>
        <v/>
      </c>
      <c r="D278" s="4">
        <f>COUNTA($A$2:A278)/628</f>
        <v>0.44108280254777071</v>
      </c>
    </row>
    <row r="279" spans="1:4" hidden="1" x14ac:dyDescent="0.2">
      <c r="A279" s="1" t="s">
        <v>97</v>
      </c>
      <c r="B279" s="2">
        <v>34.076219999999999</v>
      </c>
      <c r="C279" t="str">
        <f>IF(ISNA(VLOOKUP(A279,'von Hand markiert'!A:A,1,FALSE)),"","x")</f>
        <v/>
      </c>
      <c r="D279" s="4">
        <f>COUNTA($A$2:A279)/628</f>
        <v>0.4426751592356688</v>
      </c>
    </row>
    <row r="280" spans="1:4" hidden="1" x14ac:dyDescent="0.2">
      <c r="A280" s="1" t="s">
        <v>429</v>
      </c>
      <c r="B280" s="2">
        <v>34.030326100000003</v>
      </c>
      <c r="C280" t="str">
        <f>IF(ISNA(VLOOKUP(A280,'von Hand markiert'!A:A,1,FALSE)),"","x")</f>
        <v/>
      </c>
      <c r="D280" s="4">
        <f>COUNTA($A$2:A280)/628</f>
        <v>0.44426751592356689</v>
      </c>
    </row>
    <row r="281" spans="1:4" hidden="1" x14ac:dyDescent="0.2">
      <c r="A281" s="1" t="s">
        <v>334</v>
      </c>
      <c r="B281" s="2">
        <v>34.010912400000002</v>
      </c>
      <c r="C281" t="str">
        <f>IF(ISNA(VLOOKUP(A281,'von Hand markiert'!A:A,1,FALSE)),"","x")</f>
        <v/>
      </c>
      <c r="D281" s="4">
        <f>COUNTA($A$2:A281)/628</f>
        <v>0.44585987261146498</v>
      </c>
    </row>
    <row r="282" spans="1:4" hidden="1" x14ac:dyDescent="0.2">
      <c r="A282" s="1" t="s">
        <v>622</v>
      </c>
      <c r="B282" s="2">
        <v>33.732286899999998</v>
      </c>
      <c r="C282" t="str">
        <f>IF(ISNA(VLOOKUP(A282,'von Hand markiert'!A:A,1,FALSE)),"","x")</f>
        <v/>
      </c>
      <c r="D282" s="4">
        <f>COUNTA($A$2:A282)/628</f>
        <v>0.44745222929936307</v>
      </c>
    </row>
    <row r="283" spans="1:4" hidden="1" x14ac:dyDescent="0.2">
      <c r="A283" s="1" t="s">
        <v>499</v>
      </c>
      <c r="B283" s="2">
        <v>33.6979787</v>
      </c>
      <c r="C283" t="str">
        <f>IF(ISNA(VLOOKUP(A283,'von Hand markiert'!A:A,1,FALSE)),"","x")</f>
        <v/>
      </c>
      <c r="D283" s="4">
        <f>COUNTA($A$2:A283)/628</f>
        <v>0.44904458598726116</v>
      </c>
    </row>
    <row r="284" spans="1:4" hidden="1" x14ac:dyDescent="0.2">
      <c r="A284" s="1" t="s">
        <v>484</v>
      </c>
      <c r="B284" s="2">
        <v>33.508907600000001</v>
      </c>
      <c r="C284" t="str">
        <f>IF(ISNA(VLOOKUP(A284,'von Hand markiert'!A:A,1,FALSE)),"","x")</f>
        <v/>
      </c>
      <c r="D284" s="4">
        <f>COUNTA($A$2:A284)/628</f>
        <v>0.45063694267515925</v>
      </c>
    </row>
    <row r="285" spans="1:4" hidden="1" x14ac:dyDescent="0.2">
      <c r="A285" s="1" t="s">
        <v>248</v>
      </c>
      <c r="B285" s="2">
        <v>33.4048467</v>
      </c>
      <c r="C285" t="str">
        <f>IF(ISNA(VLOOKUP(A285,'von Hand markiert'!A:A,1,FALSE)),"","x")</f>
        <v/>
      </c>
      <c r="D285" s="4">
        <f>COUNTA($A$2:A285)/628</f>
        <v>0.45222929936305734</v>
      </c>
    </row>
    <row r="286" spans="1:4" hidden="1" x14ac:dyDescent="0.2">
      <c r="A286" s="1" t="s">
        <v>290</v>
      </c>
      <c r="B286" s="2">
        <v>33.362310399999998</v>
      </c>
      <c r="C286" t="str">
        <f>IF(ISNA(VLOOKUP(A286,'von Hand markiert'!A:A,1,FALSE)),"","x")</f>
        <v/>
      </c>
      <c r="D286" s="4">
        <f>COUNTA($A$2:A286)/628</f>
        <v>0.45382165605095542</v>
      </c>
    </row>
    <row r="287" spans="1:4" hidden="1" x14ac:dyDescent="0.2">
      <c r="A287" s="1" t="s">
        <v>121</v>
      </c>
      <c r="B287" s="2">
        <v>33.329532999999998</v>
      </c>
      <c r="C287" t="str">
        <f>IF(ISNA(VLOOKUP(A287,'von Hand markiert'!A:A,1,FALSE)),"","x")</f>
        <v/>
      </c>
      <c r="D287" s="4">
        <f>COUNTA($A$2:A287)/628</f>
        <v>0.45541401273885351</v>
      </c>
    </row>
    <row r="288" spans="1:4" hidden="1" x14ac:dyDescent="0.2">
      <c r="A288" s="1" t="s">
        <v>430</v>
      </c>
      <c r="B288" s="2">
        <v>33.040227100000003</v>
      </c>
      <c r="C288" t="str">
        <f>IF(ISNA(VLOOKUP(A288,'von Hand markiert'!A:A,1,FALSE)),"","x")</f>
        <v/>
      </c>
      <c r="D288" s="4">
        <f>COUNTA($A$2:A288)/628</f>
        <v>0.4570063694267516</v>
      </c>
    </row>
    <row r="289" spans="1:4" hidden="1" x14ac:dyDescent="0.2">
      <c r="A289" s="1" t="s">
        <v>335</v>
      </c>
      <c r="B289" s="2">
        <v>33.020813400000002</v>
      </c>
      <c r="C289" t="str">
        <f>IF(ISNA(VLOOKUP(A289,'von Hand markiert'!A:A,1,FALSE)),"","x")</f>
        <v/>
      </c>
      <c r="D289" s="4">
        <f>COUNTA($A$2:A289)/628</f>
        <v>0.45859872611464969</v>
      </c>
    </row>
    <row r="290" spans="1:4" hidden="1" x14ac:dyDescent="0.2">
      <c r="A290" s="1" t="s">
        <v>182</v>
      </c>
      <c r="B290" s="2">
        <v>32.802002299999998</v>
      </c>
      <c r="C290" t="str">
        <f>IF(ISNA(VLOOKUP(A290,'von Hand markiert'!A:A,1,FALSE)),"","x")</f>
        <v/>
      </c>
      <c r="D290" s="4">
        <f>COUNTA($A$2:A290)/628</f>
        <v>0.46019108280254778</v>
      </c>
    </row>
    <row r="291" spans="1:4" hidden="1" x14ac:dyDescent="0.2">
      <c r="A291" s="1" t="s">
        <v>623</v>
      </c>
      <c r="B291" s="2">
        <v>32.742187800000004</v>
      </c>
      <c r="C291" t="str">
        <f>IF(ISNA(VLOOKUP(A291,'von Hand markiert'!A:A,1,FALSE)),"","x")</f>
        <v/>
      </c>
      <c r="D291" s="4">
        <f>COUNTA($A$2:A291)/628</f>
        <v>0.46178343949044587</v>
      </c>
    </row>
    <row r="292" spans="1:4" hidden="1" x14ac:dyDescent="0.2">
      <c r="A292" s="1" t="s">
        <v>489</v>
      </c>
      <c r="B292" s="2">
        <v>32.439321700000001</v>
      </c>
      <c r="C292" t="str">
        <f>IF(ISNA(VLOOKUP(A292,'von Hand markiert'!A:A,1,FALSE)),"","x")</f>
        <v/>
      </c>
      <c r="D292" s="4">
        <f>COUNTA($A$2:A292)/628</f>
        <v>0.46337579617834396</v>
      </c>
    </row>
    <row r="293" spans="1:4" hidden="1" x14ac:dyDescent="0.2">
      <c r="A293" s="1" t="s">
        <v>349</v>
      </c>
      <c r="B293" s="2">
        <v>32.369845099999999</v>
      </c>
      <c r="C293" t="str">
        <f>IF(ISNA(VLOOKUP(A293,'von Hand markiert'!A:A,1,FALSE)),"","x")</f>
        <v/>
      </c>
      <c r="D293" s="4">
        <f>COUNTA($A$2:A293)/628</f>
        <v>0.46496815286624205</v>
      </c>
    </row>
    <row r="294" spans="1:4" hidden="1" x14ac:dyDescent="0.2">
      <c r="A294" s="1" t="s">
        <v>269</v>
      </c>
      <c r="B294" s="2">
        <v>32.218873600000002</v>
      </c>
      <c r="C294" t="str">
        <f>IF(ISNA(VLOOKUP(A294,'von Hand markiert'!A:A,1,FALSE)),"","x")</f>
        <v/>
      </c>
      <c r="D294" s="4">
        <f>COUNTA($A$2:A294)/628</f>
        <v>0.46656050955414013</v>
      </c>
    </row>
    <row r="295" spans="1:4" hidden="1" x14ac:dyDescent="0.2">
      <c r="A295" s="1" t="s">
        <v>158</v>
      </c>
      <c r="B295" s="2">
        <v>32.134672000000002</v>
      </c>
      <c r="C295" t="str">
        <f>IF(ISNA(VLOOKUP(A295,'von Hand markiert'!A:A,1,FALSE)),"","x")</f>
        <v/>
      </c>
      <c r="D295" s="4">
        <f>COUNTA($A$2:A295)/628</f>
        <v>0.46815286624203822</v>
      </c>
    </row>
    <row r="296" spans="1:4" hidden="1" x14ac:dyDescent="0.2">
      <c r="A296" s="1" t="s">
        <v>336</v>
      </c>
      <c r="B296" s="2">
        <v>32.030714400000001</v>
      </c>
      <c r="C296" t="str">
        <f>IF(ISNA(VLOOKUP(A296,'von Hand markiert'!A:A,1,FALSE)),"","x")</f>
        <v/>
      </c>
      <c r="D296" s="4">
        <f>COUNTA($A$2:A296)/628</f>
        <v>0.46974522292993631</v>
      </c>
    </row>
    <row r="297" spans="1:4" hidden="1" x14ac:dyDescent="0.2">
      <c r="A297" s="1" t="s">
        <v>170</v>
      </c>
      <c r="B297" s="2">
        <v>31.796687299999999</v>
      </c>
      <c r="C297" t="str">
        <f>IF(ISNA(VLOOKUP(A297,'von Hand markiert'!A:A,1,FALSE)),"","x")</f>
        <v/>
      </c>
      <c r="D297" s="4">
        <f>COUNTA($A$2:A297)/628</f>
        <v>0.4713375796178344</v>
      </c>
    </row>
    <row r="298" spans="1:4" hidden="1" x14ac:dyDescent="0.2">
      <c r="A298" s="1" t="s">
        <v>124</v>
      </c>
      <c r="B298" s="2">
        <v>31.791421400000001</v>
      </c>
      <c r="C298" t="str">
        <f>IF(ISNA(VLOOKUP(A298,'von Hand markiert'!A:A,1,FALSE)),"","x")</f>
        <v/>
      </c>
      <c r="D298" s="4">
        <f>COUNTA($A$2:A298)/628</f>
        <v>0.47292993630573249</v>
      </c>
    </row>
    <row r="299" spans="1:4" hidden="1" x14ac:dyDescent="0.2">
      <c r="A299" s="1" t="s">
        <v>90</v>
      </c>
      <c r="B299" s="2">
        <v>31.669498099999998</v>
      </c>
      <c r="C299" t="str">
        <f>IF(ISNA(VLOOKUP(A299,'von Hand markiert'!A:A,1,FALSE)),"","x")</f>
        <v/>
      </c>
      <c r="D299" s="4">
        <f>COUNTA($A$2:A299)/628</f>
        <v>0.47452229299363058</v>
      </c>
    </row>
    <row r="300" spans="1:4" hidden="1" x14ac:dyDescent="0.2">
      <c r="A300" s="1" t="s">
        <v>220</v>
      </c>
      <c r="B300" s="2">
        <v>31.4880788</v>
      </c>
      <c r="C300" t="str">
        <f>IF(ISNA(VLOOKUP(A300,'von Hand markiert'!A:A,1,FALSE)),"","x")</f>
        <v/>
      </c>
      <c r="D300" s="4">
        <f>COUNTA($A$2:A300)/628</f>
        <v>0.47611464968152867</v>
      </c>
    </row>
    <row r="301" spans="1:4" hidden="1" x14ac:dyDescent="0.2">
      <c r="A301" s="1" t="s">
        <v>480</v>
      </c>
      <c r="B301" s="2">
        <v>31.387422000000001</v>
      </c>
      <c r="C301" t="str">
        <f>IF(ISNA(VLOOKUP(A301,'von Hand markiert'!A:A,1,FALSE)),"","x")</f>
        <v/>
      </c>
      <c r="D301" s="4">
        <f>COUNTA($A$2:A301)/628</f>
        <v>0.47770700636942676</v>
      </c>
    </row>
    <row r="302" spans="1:4" hidden="1" x14ac:dyDescent="0.2">
      <c r="A302" s="1" t="s">
        <v>108</v>
      </c>
      <c r="B302" s="2">
        <v>31.2049734</v>
      </c>
      <c r="C302" t="str">
        <f>IF(ISNA(VLOOKUP(A302,'von Hand markiert'!A:A,1,FALSE)),"","x")</f>
        <v/>
      </c>
      <c r="D302" s="4">
        <f>COUNTA($A$2:A302)/628</f>
        <v>0.47929936305732485</v>
      </c>
    </row>
    <row r="303" spans="1:4" hidden="1" x14ac:dyDescent="0.2">
      <c r="A303" s="1" t="s">
        <v>286</v>
      </c>
      <c r="B303" s="2">
        <v>31.060029100000001</v>
      </c>
      <c r="C303" t="str">
        <f>IF(ISNA(VLOOKUP(A303,'von Hand markiert'!A:A,1,FALSE)),"","x")</f>
        <v/>
      </c>
      <c r="D303" s="4">
        <f>COUNTA($A$2:A303)/628</f>
        <v>0.48089171974522293</v>
      </c>
    </row>
    <row r="304" spans="1:4" hidden="1" x14ac:dyDescent="0.2">
      <c r="A304" s="1" t="s">
        <v>150</v>
      </c>
      <c r="B304" s="2">
        <v>30.976798599999999</v>
      </c>
      <c r="C304" t="str">
        <f>IF(ISNA(VLOOKUP(A304,'von Hand markiert'!A:A,1,FALSE)),"","x")</f>
        <v/>
      </c>
      <c r="D304" s="4">
        <f>COUNTA($A$2:A304)/628</f>
        <v>0.48248407643312102</v>
      </c>
    </row>
    <row r="305" spans="1:4" hidden="1" x14ac:dyDescent="0.2">
      <c r="A305" s="1" t="s">
        <v>134</v>
      </c>
      <c r="B305" s="2">
        <v>30.671010200000001</v>
      </c>
      <c r="C305" t="str">
        <f>IF(ISNA(VLOOKUP(A305,'von Hand markiert'!A:A,1,FALSE)),"","x")</f>
        <v/>
      </c>
      <c r="D305" s="4">
        <f>COUNTA($A$2:A305)/628</f>
        <v>0.48407643312101911</v>
      </c>
    </row>
    <row r="306" spans="1:4" hidden="1" x14ac:dyDescent="0.2">
      <c r="A306" s="1" t="s">
        <v>40</v>
      </c>
      <c r="B306" s="2">
        <v>30.6248811</v>
      </c>
      <c r="C306" t="str">
        <f>IF(ISNA(VLOOKUP(A306,'von Hand markiert'!A:A,1,FALSE)),"","x")</f>
        <v/>
      </c>
      <c r="D306" s="4">
        <f>COUNTA($A$2:A306)/628</f>
        <v>0.4856687898089172</v>
      </c>
    </row>
    <row r="307" spans="1:4" hidden="1" x14ac:dyDescent="0.2">
      <c r="A307" s="1" t="s">
        <v>287</v>
      </c>
      <c r="B307" s="2">
        <v>30.069930100000001</v>
      </c>
      <c r="C307" t="str">
        <f>IF(ISNA(VLOOKUP(A307,'von Hand markiert'!A:A,1,FALSE)),"","x")</f>
        <v/>
      </c>
      <c r="D307" s="4">
        <f>COUNTA($A$2:A307)/628</f>
        <v>0.48726114649681529</v>
      </c>
    </row>
    <row r="308" spans="1:4" hidden="1" x14ac:dyDescent="0.2">
      <c r="A308" s="1" t="s">
        <v>469</v>
      </c>
      <c r="B308" s="2">
        <v>30.069930100000001</v>
      </c>
      <c r="C308" t="str">
        <f>IF(ISNA(VLOOKUP(A308,'von Hand markiert'!A:A,1,FALSE)),"","x")</f>
        <v/>
      </c>
      <c r="D308" s="4">
        <f>COUNTA($A$2:A308)/628</f>
        <v>0.48885350318471338</v>
      </c>
    </row>
    <row r="309" spans="1:4" hidden="1" x14ac:dyDescent="0.2">
      <c r="A309" s="1" t="s">
        <v>199</v>
      </c>
      <c r="B309" s="2">
        <v>30.052465399999999</v>
      </c>
      <c r="C309" t="str">
        <f>IF(ISNA(VLOOKUP(A309,'von Hand markiert'!A:A,1,FALSE)),"","x")</f>
        <v/>
      </c>
      <c r="D309" s="4">
        <f>COUNTA($A$2:A309)/628</f>
        <v>0.49044585987261147</v>
      </c>
    </row>
    <row r="310" spans="1:4" hidden="1" x14ac:dyDescent="0.2">
      <c r="A310" s="1" t="s">
        <v>264</v>
      </c>
      <c r="B310" s="2">
        <v>29.1799903</v>
      </c>
      <c r="C310" t="str">
        <f>IF(ISNA(VLOOKUP(A310,'von Hand markiert'!A:A,1,FALSE)),"","x")</f>
        <v/>
      </c>
      <c r="D310" s="4">
        <f>COUNTA($A$2:A310)/628</f>
        <v>0.49203821656050956</v>
      </c>
    </row>
    <row r="311" spans="1:4" hidden="1" x14ac:dyDescent="0.2">
      <c r="A311" s="1" t="s">
        <v>569</v>
      </c>
      <c r="B311" s="2">
        <v>29.174398799999999</v>
      </c>
      <c r="C311" t="str">
        <f>IF(ISNA(VLOOKUP(A311,'von Hand markiert'!A:A,1,FALSE)),"","x")</f>
        <v/>
      </c>
      <c r="D311" s="4">
        <f>COUNTA($A$2:A311)/628</f>
        <v>0.49363057324840764</v>
      </c>
    </row>
    <row r="312" spans="1:4" x14ac:dyDescent="0.2">
      <c r="A312" s="1" t="s">
        <v>102</v>
      </c>
      <c r="B312" s="2">
        <v>29.113698800000002</v>
      </c>
      <c r="C312" t="str">
        <f>IF(ISNA(VLOOKUP(A312,'von Hand markiert'!A:A,1,FALSE)),"","x")</f>
        <v>x</v>
      </c>
      <c r="D312" s="4">
        <f>COUNTA($A$2:A312)/628</f>
        <v>0.49522292993630573</v>
      </c>
    </row>
    <row r="313" spans="1:4" hidden="1" x14ac:dyDescent="0.2">
      <c r="A313" s="1" t="s">
        <v>525</v>
      </c>
      <c r="B313" s="2">
        <v>28.9530827</v>
      </c>
      <c r="C313" t="str">
        <f>IF(ISNA(VLOOKUP(A313,'von Hand markiert'!A:A,1,FALSE)),"","x")</f>
        <v/>
      </c>
      <c r="D313" s="4">
        <f>COUNTA($A$2:A313)/628</f>
        <v>0.49681528662420382</v>
      </c>
    </row>
    <row r="314" spans="1:4" hidden="1" x14ac:dyDescent="0.2">
      <c r="A314" s="1" t="s">
        <v>218</v>
      </c>
      <c r="B314" s="2">
        <v>28.827237799999999</v>
      </c>
      <c r="C314" t="str">
        <f>IF(ISNA(VLOOKUP(A314,'von Hand markiert'!A:A,1,FALSE)),"","x")</f>
        <v/>
      </c>
      <c r="D314" s="4">
        <f>COUNTA($A$2:A314)/628</f>
        <v>0.49840764331210191</v>
      </c>
    </row>
    <row r="315" spans="1:4" hidden="1" x14ac:dyDescent="0.2">
      <c r="A315" s="1" t="s">
        <v>163</v>
      </c>
      <c r="B315" s="2">
        <v>28.550762599999999</v>
      </c>
      <c r="C315" t="str">
        <f>IF(ISNA(VLOOKUP(A315,'von Hand markiert'!A:A,1,FALSE)),"","x")</f>
        <v/>
      </c>
      <c r="D315" s="4">
        <f>COUNTA($A$2:A315)/628</f>
        <v>0.5</v>
      </c>
    </row>
    <row r="316" spans="1:4" hidden="1" x14ac:dyDescent="0.2">
      <c r="A316" s="1" t="s">
        <v>265</v>
      </c>
      <c r="B316" s="2">
        <v>28.189891299999999</v>
      </c>
      <c r="C316" t="str">
        <f>IF(ISNA(VLOOKUP(A316,'von Hand markiert'!A:A,1,FALSE)),"","x")</f>
        <v/>
      </c>
      <c r="D316" s="4">
        <f>COUNTA($A$2:A316)/628</f>
        <v>0.50159235668789814</v>
      </c>
    </row>
    <row r="317" spans="1:4" hidden="1" x14ac:dyDescent="0.2">
      <c r="A317" s="1" t="s">
        <v>395</v>
      </c>
      <c r="B317" s="2">
        <v>28.058098699999999</v>
      </c>
      <c r="C317" t="str">
        <f>IF(ISNA(VLOOKUP(A317,'von Hand markiert'!A:A,1,FALSE)),"","x")</f>
        <v/>
      </c>
      <c r="D317" s="4">
        <f>COUNTA($A$2:A317)/628</f>
        <v>0.50318471337579618</v>
      </c>
    </row>
    <row r="318" spans="1:4" hidden="1" x14ac:dyDescent="0.2">
      <c r="A318" s="1" t="s">
        <v>87</v>
      </c>
      <c r="B318" s="2">
        <v>27.852390199999999</v>
      </c>
      <c r="C318" t="str">
        <f>IF(ISNA(VLOOKUP(A318,'von Hand markiert'!A:A,1,FALSE)),"","x")</f>
        <v/>
      </c>
      <c r="D318" s="4">
        <f>COUNTA($A$2:A318)/628</f>
        <v>0.50477707006369432</v>
      </c>
    </row>
    <row r="319" spans="1:4" hidden="1" x14ac:dyDescent="0.2">
      <c r="A319" s="1" t="s">
        <v>209</v>
      </c>
      <c r="B319" s="2">
        <v>27.813487800000001</v>
      </c>
      <c r="C319" t="str">
        <f>IF(ISNA(VLOOKUP(A319,'von Hand markiert'!A:A,1,FALSE)),"","x")</f>
        <v/>
      </c>
      <c r="D319" s="4">
        <f>COUNTA($A$2:A319)/628</f>
        <v>0.50636942675159236</v>
      </c>
    </row>
    <row r="320" spans="1:4" hidden="1" x14ac:dyDescent="0.2">
      <c r="A320" s="1" t="s">
        <v>132</v>
      </c>
      <c r="B320" s="2">
        <v>27.628419900000001</v>
      </c>
      <c r="C320" t="str">
        <f>IF(ISNA(VLOOKUP(A320,'von Hand markiert'!A:A,1,FALSE)),"","x")</f>
        <v/>
      </c>
      <c r="D320" s="4">
        <f>COUNTA($A$2:A320)/628</f>
        <v>0.5079617834394905</v>
      </c>
    </row>
    <row r="321" spans="1:4" hidden="1" x14ac:dyDescent="0.2">
      <c r="A321" s="1" t="s">
        <v>180</v>
      </c>
      <c r="B321" s="2">
        <v>27.538283700000001</v>
      </c>
      <c r="C321" t="str">
        <f>IF(ISNA(VLOOKUP(A321,'von Hand markiert'!A:A,1,FALSE)),"","x")</f>
        <v/>
      </c>
      <c r="D321" s="4">
        <f>COUNTA($A$2:A321)/628</f>
        <v>0.50955414012738853</v>
      </c>
    </row>
    <row r="322" spans="1:4" hidden="1" x14ac:dyDescent="0.2">
      <c r="A322" s="1" t="s">
        <v>80</v>
      </c>
      <c r="B322" s="2">
        <v>27.119358900000002</v>
      </c>
      <c r="C322" t="str">
        <f>IF(ISNA(VLOOKUP(A322,'von Hand markiert'!A:A,1,FALSE)),"","x")</f>
        <v/>
      </c>
      <c r="D322" s="4">
        <f>COUNTA($A$2:A322)/628</f>
        <v>0.51114649681528668</v>
      </c>
    </row>
    <row r="323" spans="1:4" hidden="1" x14ac:dyDescent="0.2">
      <c r="A323" s="1" t="s">
        <v>208</v>
      </c>
      <c r="B323" s="2">
        <v>27.101582100000002</v>
      </c>
      <c r="C323" t="str">
        <f>IF(ISNA(VLOOKUP(A323,'von Hand markiert'!A:A,1,FALSE)),"","x")</f>
        <v/>
      </c>
      <c r="D323" s="4">
        <f>COUNTA($A$2:A323)/628</f>
        <v>0.51273885350318471</v>
      </c>
    </row>
    <row r="324" spans="1:4" hidden="1" x14ac:dyDescent="0.2">
      <c r="A324" s="1">
        <v>2019</v>
      </c>
      <c r="B324" s="2">
        <v>26.930468000000001</v>
      </c>
      <c r="C324" t="str">
        <f>IF(ISNA(VLOOKUP(A324,'von Hand markiert'!A:A,1,FALSE)),"","x")</f>
        <v/>
      </c>
      <c r="D324" s="4">
        <f>COUNTA($A$2:A324)/628</f>
        <v>0.51433121019108285</v>
      </c>
    </row>
    <row r="325" spans="1:4" hidden="1" x14ac:dyDescent="0.2">
      <c r="A325" s="1" t="s">
        <v>190</v>
      </c>
      <c r="B325" s="2">
        <v>26.887447099999999</v>
      </c>
      <c r="C325" t="str">
        <f>IF(ISNA(VLOOKUP(A325,'von Hand markiert'!A:A,1,FALSE)),"","x")</f>
        <v/>
      </c>
      <c r="D325" s="4">
        <f>COUNTA($A$2:A325)/628</f>
        <v>0.51592356687898089</v>
      </c>
    </row>
    <row r="326" spans="1:4" hidden="1" x14ac:dyDescent="0.2">
      <c r="A326" s="1" t="s">
        <v>119</v>
      </c>
      <c r="B326" s="2">
        <v>26.7914493</v>
      </c>
      <c r="C326" t="str">
        <f>IF(ISNA(VLOOKUP(A326,'von Hand markiert'!A:A,1,FALSE)),"","x")</f>
        <v/>
      </c>
      <c r="D326" s="4">
        <f>COUNTA($A$2:A326)/628</f>
        <v>0.51751592356687903</v>
      </c>
    </row>
    <row r="327" spans="1:4" hidden="1" x14ac:dyDescent="0.2">
      <c r="A327" s="1" t="s">
        <v>294</v>
      </c>
      <c r="B327" s="2">
        <v>26.428102500000001</v>
      </c>
      <c r="C327" t="str">
        <f>IF(ISNA(VLOOKUP(A327,'von Hand markiert'!A:A,1,FALSE)),"","x")</f>
        <v/>
      </c>
      <c r="D327" s="4">
        <f>COUNTA($A$2:A327)/628</f>
        <v>0.51910828025477707</v>
      </c>
    </row>
    <row r="328" spans="1:4" hidden="1" x14ac:dyDescent="0.2">
      <c r="A328" s="1" t="s">
        <v>171</v>
      </c>
      <c r="B328" s="2">
        <v>26.367579599999999</v>
      </c>
      <c r="C328" t="str">
        <f>IF(ISNA(VLOOKUP(A328,'von Hand markiert'!A:A,1,FALSE)),"","x")</f>
        <v/>
      </c>
      <c r="D328" s="4">
        <f>COUNTA($A$2:A328)/628</f>
        <v>0.52070063694267521</v>
      </c>
    </row>
    <row r="329" spans="1:4" hidden="1" x14ac:dyDescent="0.2">
      <c r="A329" s="1" t="s">
        <v>459</v>
      </c>
      <c r="B329" s="2">
        <v>26.009212399999999</v>
      </c>
      <c r="C329" t="str">
        <f>IF(ISNA(VLOOKUP(A329,'von Hand markiert'!A:A,1,FALSE)),"","x")</f>
        <v/>
      </c>
      <c r="D329" s="4">
        <f>COUNTA($A$2:A329)/628</f>
        <v>0.52229299363057324</v>
      </c>
    </row>
    <row r="330" spans="1:4" hidden="1" x14ac:dyDescent="0.2">
      <c r="A330" s="1" t="s">
        <v>440</v>
      </c>
      <c r="B330" s="2">
        <v>25.940369</v>
      </c>
      <c r="C330" t="str">
        <f>IF(ISNA(VLOOKUP(A330,'von Hand markiert'!A:A,1,FALSE)),"","x")</f>
        <v/>
      </c>
      <c r="D330" s="4">
        <f>COUNTA($A$2:A330)/628</f>
        <v>0.52388535031847139</v>
      </c>
    </row>
    <row r="331" spans="1:4" hidden="1" x14ac:dyDescent="0.2">
      <c r="A331" s="1" t="s">
        <v>291</v>
      </c>
      <c r="B331" s="2">
        <v>25.514391499999999</v>
      </c>
      <c r="C331" t="str">
        <f>IF(ISNA(VLOOKUP(A331,'von Hand markiert'!A:A,1,FALSE)),"","x")</f>
        <v/>
      </c>
      <c r="D331" s="4">
        <f>COUNTA($A$2:A331)/628</f>
        <v>0.52547770700636942</v>
      </c>
    </row>
    <row r="332" spans="1:4" hidden="1" x14ac:dyDescent="0.2">
      <c r="A332" s="1" t="s">
        <v>453</v>
      </c>
      <c r="B332" s="2">
        <v>25.483183700000001</v>
      </c>
      <c r="C332" t="str">
        <f>IF(ISNA(VLOOKUP(A332,'von Hand markiert'!A:A,1,FALSE)),"","x")</f>
        <v/>
      </c>
      <c r="D332" s="4">
        <f>COUNTA($A$2:A332)/628</f>
        <v>0.52707006369426757</v>
      </c>
    </row>
    <row r="333" spans="1:4" hidden="1" x14ac:dyDescent="0.2">
      <c r="A333" s="1" t="s">
        <v>149</v>
      </c>
      <c r="B333" s="2">
        <v>25.3844587</v>
      </c>
      <c r="C333" t="str">
        <f>IF(ISNA(VLOOKUP(A333,'von Hand markiert'!A:A,1,FALSE)),"","x")</f>
        <v/>
      </c>
      <c r="D333" s="4">
        <f>COUNTA($A$2:A333)/628</f>
        <v>0.5286624203821656</v>
      </c>
    </row>
    <row r="334" spans="1:4" hidden="1" x14ac:dyDescent="0.2">
      <c r="A334" s="1" t="s">
        <v>178</v>
      </c>
      <c r="B334" s="2">
        <v>25.313616799999998</v>
      </c>
      <c r="C334" t="str">
        <f>IF(ISNA(VLOOKUP(A334,'von Hand markiert'!A:A,1,FALSE)),"","x")</f>
        <v/>
      </c>
      <c r="D334" s="4">
        <f>COUNTA($A$2:A334)/628</f>
        <v>0.53025477707006374</v>
      </c>
    </row>
    <row r="335" spans="1:4" hidden="1" x14ac:dyDescent="0.2">
      <c r="A335" s="1" t="s">
        <v>380</v>
      </c>
      <c r="B335" s="2">
        <v>25.248989399999999</v>
      </c>
      <c r="C335" t="str">
        <f>IF(ISNA(VLOOKUP(A335,'von Hand markiert'!A:A,1,FALSE)),"","x")</f>
        <v/>
      </c>
      <c r="D335" s="4">
        <f>COUNTA($A$2:A335)/628</f>
        <v>0.53184713375796178</v>
      </c>
    </row>
    <row r="336" spans="1:4" hidden="1" x14ac:dyDescent="0.2">
      <c r="A336" s="1" t="s">
        <v>441</v>
      </c>
      <c r="B336" s="2">
        <v>24.95027</v>
      </c>
      <c r="C336" t="str">
        <f>IF(ISNA(VLOOKUP(A336,'von Hand markiert'!A:A,1,FALSE)),"","x")</f>
        <v/>
      </c>
      <c r="D336" s="4">
        <f>COUNTA($A$2:A336)/628</f>
        <v>0.53343949044585992</v>
      </c>
    </row>
    <row r="337" spans="1:4" hidden="1" x14ac:dyDescent="0.2">
      <c r="A337" s="1" t="s">
        <v>152</v>
      </c>
      <c r="B337" s="2">
        <v>24.828061000000002</v>
      </c>
      <c r="C337" t="str">
        <f>IF(ISNA(VLOOKUP(A337,'von Hand markiert'!A:A,1,FALSE)),"","x")</f>
        <v/>
      </c>
      <c r="D337" s="4">
        <f>COUNTA($A$2:A337)/628</f>
        <v>0.53503184713375795</v>
      </c>
    </row>
    <row r="338" spans="1:4" hidden="1" x14ac:dyDescent="0.2">
      <c r="A338" s="1" t="s">
        <v>292</v>
      </c>
      <c r="B338" s="2">
        <v>24.524292500000001</v>
      </c>
      <c r="C338" t="str">
        <f>IF(ISNA(VLOOKUP(A338,'von Hand markiert'!A:A,1,FALSE)),"","x")</f>
        <v/>
      </c>
      <c r="D338" s="4">
        <f>COUNTA($A$2:A338)/628</f>
        <v>0.5366242038216561</v>
      </c>
    </row>
    <row r="339" spans="1:4" hidden="1" x14ac:dyDescent="0.2">
      <c r="A339" s="1" t="s">
        <v>224</v>
      </c>
      <c r="B339" s="2">
        <v>24.518936</v>
      </c>
      <c r="C339" t="str">
        <f>IF(ISNA(VLOOKUP(A339,'von Hand markiert'!A:A,1,FALSE)),"","x")</f>
        <v/>
      </c>
      <c r="D339" s="4">
        <f>COUNTA($A$2:A339)/628</f>
        <v>0.53821656050955413</v>
      </c>
    </row>
    <row r="340" spans="1:4" hidden="1" x14ac:dyDescent="0.2">
      <c r="A340" s="1" t="s">
        <v>535</v>
      </c>
      <c r="B340" s="2">
        <v>24.283510400000001</v>
      </c>
      <c r="C340" t="str">
        <f>IF(ISNA(VLOOKUP(A340,'von Hand markiert'!A:A,1,FALSE)),"","x")</f>
        <v/>
      </c>
      <c r="D340" s="4">
        <f>COUNTA($A$2:A340)/628</f>
        <v>0.53980891719745228</v>
      </c>
    </row>
    <row r="341" spans="1:4" hidden="1" x14ac:dyDescent="0.2">
      <c r="A341" s="1" t="s">
        <v>381</v>
      </c>
      <c r="B341" s="2">
        <v>24.258890399999999</v>
      </c>
      <c r="C341" t="str">
        <f>IF(ISNA(VLOOKUP(A341,'von Hand markiert'!A:A,1,FALSE)),"","x")</f>
        <v/>
      </c>
      <c r="D341" s="4">
        <f>COUNTA($A$2:A341)/628</f>
        <v>0.54140127388535031</v>
      </c>
    </row>
    <row r="342" spans="1:4" hidden="1" x14ac:dyDescent="0.2">
      <c r="A342" s="1" t="s">
        <v>131</v>
      </c>
      <c r="B342" s="2">
        <v>24.234141000000001</v>
      </c>
      <c r="C342" t="str">
        <f>IF(ISNA(VLOOKUP(A342,'von Hand markiert'!A:A,1,FALSE)),"","x")</f>
        <v/>
      </c>
      <c r="D342" s="4">
        <f>COUNTA($A$2:A342)/628</f>
        <v>0.54299363057324845</v>
      </c>
    </row>
    <row r="343" spans="1:4" hidden="1" x14ac:dyDescent="0.2">
      <c r="A343" s="1" t="s">
        <v>113</v>
      </c>
      <c r="B343" s="2">
        <v>24.068883400000001</v>
      </c>
      <c r="C343" t="str">
        <f>IF(ISNA(VLOOKUP(A343,'von Hand markiert'!A:A,1,FALSE)),"","x")</f>
        <v/>
      </c>
      <c r="D343" s="4">
        <f>COUNTA($A$2:A343)/628</f>
        <v>0.54458598726114649</v>
      </c>
    </row>
    <row r="344" spans="1:4" hidden="1" x14ac:dyDescent="0.2">
      <c r="A344" s="1" t="s">
        <v>518</v>
      </c>
      <c r="B344" s="2">
        <v>24.036559</v>
      </c>
      <c r="C344" t="str">
        <f>IF(ISNA(VLOOKUP(A344,'von Hand markiert'!A:A,1,FALSE)),"","x")</f>
        <v/>
      </c>
      <c r="D344" s="4">
        <f>COUNTA($A$2:A344)/628</f>
        <v>0.54617834394904463</v>
      </c>
    </row>
    <row r="345" spans="1:4" hidden="1" x14ac:dyDescent="0.2">
      <c r="A345" s="1" t="s">
        <v>315</v>
      </c>
      <c r="B345" s="2">
        <v>23.894210300000001</v>
      </c>
      <c r="C345" t="str">
        <f>IF(ISNA(VLOOKUP(A345,'von Hand markiert'!A:A,1,FALSE)),"","x")</f>
        <v/>
      </c>
      <c r="D345" s="4">
        <f>COUNTA($A$2:A345)/628</f>
        <v>0.54777070063694266</v>
      </c>
    </row>
    <row r="346" spans="1:4" hidden="1" x14ac:dyDescent="0.2">
      <c r="A346" s="1" t="s">
        <v>153</v>
      </c>
      <c r="B346" s="2">
        <v>23.837962000000001</v>
      </c>
      <c r="C346" t="str">
        <f>IF(ISNA(VLOOKUP(A346,'von Hand markiert'!A:A,1,FALSE)),"","x")</f>
        <v/>
      </c>
      <c r="D346" s="4">
        <f>COUNTA($A$2:A346)/628</f>
        <v>0.54936305732484081</v>
      </c>
    </row>
    <row r="347" spans="1:4" hidden="1" x14ac:dyDescent="0.2">
      <c r="A347" s="1" t="s">
        <v>244</v>
      </c>
      <c r="B347" s="2">
        <v>23.659970399999999</v>
      </c>
      <c r="C347" t="str">
        <f>IF(ISNA(VLOOKUP(A347,'von Hand markiert'!A:A,1,FALSE)),"","x")</f>
        <v/>
      </c>
      <c r="D347" s="4">
        <f>COUNTA($A$2:A347)/628</f>
        <v>0.55095541401273884</v>
      </c>
    </row>
    <row r="348" spans="1:4" hidden="1" x14ac:dyDescent="0.2">
      <c r="A348" s="1" t="s">
        <v>481</v>
      </c>
      <c r="B348" s="2">
        <v>23.420578800000001</v>
      </c>
      <c r="C348" t="str">
        <f>IF(ISNA(VLOOKUP(A348,'von Hand markiert'!A:A,1,FALSE)),"","x")</f>
        <v/>
      </c>
      <c r="D348" s="4">
        <f>COUNTA($A$2:A348)/628</f>
        <v>0.55254777070063699</v>
      </c>
    </row>
    <row r="349" spans="1:4" hidden="1" x14ac:dyDescent="0.2">
      <c r="A349" s="1" t="s">
        <v>181</v>
      </c>
      <c r="B349" s="2">
        <v>23.352832500000002</v>
      </c>
      <c r="C349" t="str">
        <f>IF(ISNA(VLOOKUP(A349,'von Hand markiert'!A:A,1,FALSE)),"","x")</f>
        <v/>
      </c>
      <c r="D349" s="4">
        <f>COUNTA($A$2:A349)/628</f>
        <v>0.55414012738853502</v>
      </c>
    </row>
    <row r="350" spans="1:4" hidden="1" x14ac:dyDescent="0.2">
      <c r="A350" s="1" t="s">
        <v>382</v>
      </c>
      <c r="B350" s="2">
        <v>23.2687913</v>
      </c>
      <c r="C350" t="str">
        <f>IF(ISNA(VLOOKUP(A350,'von Hand markiert'!A:A,1,FALSE)),"","x")</f>
        <v/>
      </c>
      <c r="D350" s="4">
        <f>COUNTA($A$2:A350)/628</f>
        <v>0.55573248407643316</v>
      </c>
    </row>
    <row r="351" spans="1:4" hidden="1" x14ac:dyDescent="0.2">
      <c r="A351" s="1" t="s">
        <v>172</v>
      </c>
      <c r="B351" s="2">
        <v>23.230286</v>
      </c>
      <c r="C351" t="str">
        <f>IF(ISNA(VLOOKUP(A351,'von Hand markiert'!A:A,1,FALSE)),"","x")</f>
        <v/>
      </c>
      <c r="D351" s="4">
        <f>COUNTA($A$2:A351)/628</f>
        <v>0.5573248407643312</v>
      </c>
    </row>
    <row r="352" spans="1:4" hidden="1" x14ac:dyDescent="0.2">
      <c r="A352" s="1" t="s">
        <v>539</v>
      </c>
      <c r="B352" s="2">
        <v>23.006444299999998</v>
      </c>
      <c r="C352" t="str">
        <f>IF(ISNA(VLOOKUP(A352,'von Hand markiert'!A:A,1,FALSE)),"","x")</f>
        <v/>
      </c>
      <c r="D352" s="4">
        <f>COUNTA($A$2:A352)/628</f>
        <v>0.55891719745222934</v>
      </c>
    </row>
    <row r="353" spans="1:4" hidden="1" x14ac:dyDescent="0.2">
      <c r="A353" s="1" t="s">
        <v>482</v>
      </c>
      <c r="B353" s="2">
        <v>22.430479800000001</v>
      </c>
      <c r="C353" t="str">
        <f>IF(ISNA(VLOOKUP(A353,'von Hand markiert'!A:A,1,FALSE)),"","x")</f>
        <v/>
      </c>
      <c r="D353" s="4">
        <f>COUNTA($A$2:A353)/628</f>
        <v>0.56050955414012738</v>
      </c>
    </row>
    <row r="354" spans="1:4" hidden="1" x14ac:dyDescent="0.2">
      <c r="A354" s="1" t="s">
        <v>383</v>
      </c>
      <c r="B354" s="2">
        <v>22.278692299999999</v>
      </c>
      <c r="C354" t="str">
        <f>IF(ISNA(VLOOKUP(A354,'von Hand markiert'!A:A,1,FALSE)),"","x")</f>
        <v/>
      </c>
      <c r="D354" s="4">
        <f>COUNTA($A$2:A354)/628</f>
        <v>0.56210191082802552</v>
      </c>
    </row>
    <row r="355" spans="1:4" hidden="1" x14ac:dyDescent="0.2">
      <c r="A355" s="1" t="s">
        <v>495</v>
      </c>
      <c r="B355" s="2">
        <v>22.170838</v>
      </c>
      <c r="C355" t="str">
        <f>IF(ISNA(VLOOKUP(A355,'von Hand markiert'!A:A,1,FALSE)),"","x")</f>
        <v/>
      </c>
      <c r="D355" s="4">
        <f>COUNTA($A$2:A355)/628</f>
        <v>0.56369426751592355</v>
      </c>
    </row>
    <row r="356" spans="1:4" hidden="1" x14ac:dyDescent="0.2">
      <c r="A356" s="1" t="s">
        <v>130</v>
      </c>
      <c r="B356" s="2">
        <v>22.127304500000001</v>
      </c>
      <c r="C356" t="str">
        <f>IF(ISNA(VLOOKUP(A356,'von Hand markiert'!A:A,1,FALSE)),"","x")</f>
        <v/>
      </c>
      <c r="D356" s="4">
        <f>COUNTA($A$2:A356)/628</f>
        <v>0.5652866242038217</v>
      </c>
    </row>
    <row r="357" spans="1:4" hidden="1" x14ac:dyDescent="0.2">
      <c r="A357" s="1" t="s">
        <v>534</v>
      </c>
      <c r="B357" s="2">
        <v>21.568627500000002</v>
      </c>
      <c r="C357" t="str">
        <f>IF(ISNA(VLOOKUP(A357,'von Hand markiert'!A:A,1,FALSE)),"","x")</f>
        <v/>
      </c>
      <c r="D357" s="4">
        <f>COUNTA($A$2:A357)/628</f>
        <v>0.56687898089171973</v>
      </c>
    </row>
    <row r="358" spans="1:4" hidden="1" x14ac:dyDescent="0.2">
      <c r="A358" s="1" t="s">
        <v>606</v>
      </c>
      <c r="B358" s="2">
        <v>21.554220099999998</v>
      </c>
      <c r="C358" t="str">
        <f>IF(ISNA(VLOOKUP(A358,'von Hand markiert'!A:A,1,FALSE)),"","x")</f>
        <v/>
      </c>
      <c r="D358" s="4">
        <f>COUNTA($A$2:A358)/628</f>
        <v>0.56847133757961787</v>
      </c>
    </row>
    <row r="359" spans="1:4" hidden="1" x14ac:dyDescent="0.2">
      <c r="A359" s="1" t="s">
        <v>384</v>
      </c>
      <c r="B359" s="2">
        <v>21.288593299999999</v>
      </c>
      <c r="C359" t="str">
        <f>IF(ISNA(VLOOKUP(A359,'von Hand markiert'!A:A,1,FALSE)),"","x")</f>
        <v/>
      </c>
      <c r="D359" s="4">
        <f>COUNTA($A$2:A359)/628</f>
        <v>0.57006369426751591</v>
      </c>
    </row>
    <row r="360" spans="1:4" hidden="1" x14ac:dyDescent="0.2">
      <c r="A360" s="1" t="s">
        <v>341</v>
      </c>
      <c r="B360" s="2">
        <v>21.118299799999999</v>
      </c>
      <c r="C360" t="str">
        <f>IF(ISNA(VLOOKUP(A360,'von Hand markiert'!A:A,1,FALSE)),"","x")</f>
        <v/>
      </c>
      <c r="D360" s="4">
        <f>COUNTA($A$2:A360)/628</f>
        <v>0.57165605095541405</v>
      </c>
    </row>
    <row r="361" spans="1:4" hidden="1" x14ac:dyDescent="0.2">
      <c r="A361" s="1" t="s">
        <v>295</v>
      </c>
      <c r="B361" s="2">
        <v>21.075143000000001</v>
      </c>
      <c r="C361" t="str">
        <f>IF(ISNA(VLOOKUP(A361,'von Hand markiert'!A:A,1,FALSE)),"","x")</f>
        <v/>
      </c>
      <c r="D361" s="4">
        <f>COUNTA($A$2:A361)/628</f>
        <v>0.57324840764331209</v>
      </c>
    </row>
    <row r="362" spans="1:4" hidden="1" x14ac:dyDescent="0.2">
      <c r="A362" s="1" t="s">
        <v>169</v>
      </c>
      <c r="B362" s="2">
        <v>20.9638946</v>
      </c>
      <c r="C362" t="str">
        <f>IF(ISNA(VLOOKUP(A362,'von Hand markiert'!A:A,1,FALSE)),"","x")</f>
        <v/>
      </c>
      <c r="D362" s="4">
        <f>COUNTA($A$2:A362)/628</f>
        <v>0.57484076433121023</v>
      </c>
    </row>
    <row r="363" spans="1:4" hidden="1" x14ac:dyDescent="0.2">
      <c r="A363" s="1" t="s">
        <v>374</v>
      </c>
      <c r="B363" s="2">
        <v>20.839748799999999</v>
      </c>
      <c r="C363" t="str">
        <f>IF(ISNA(VLOOKUP(A363,'von Hand markiert'!A:A,1,FALSE)),"","x")</f>
        <v/>
      </c>
      <c r="D363" s="4">
        <f>COUNTA($A$2:A363)/628</f>
        <v>0.57643312101910826</v>
      </c>
    </row>
    <row r="364" spans="1:4" hidden="1" x14ac:dyDescent="0.2">
      <c r="A364" s="1" t="s">
        <v>540</v>
      </c>
      <c r="B364" s="2">
        <v>20.538512699999998</v>
      </c>
      <c r="C364" t="str">
        <f>IF(ISNA(VLOOKUP(A364,'von Hand markiert'!A:A,1,FALSE)),"","x")</f>
        <v/>
      </c>
      <c r="D364" s="4">
        <f>COUNTA($A$2:A364)/628</f>
        <v>0.57802547770700641</v>
      </c>
    </row>
    <row r="365" spans="1:4" hidden="1" x14ac:dyDescent="0.2">
      <c r="A365" s="1" t="s">
        <v>472</v>
      </c>
      <c r="B365" s="2">
        <v>20.4419985</v>
      </c>
      <c r="C365" t="str">
        <f>IF(ISNA(VLOOKUP(A365,'von Hand markiert'!A:A,1,FALSE)),"","x")</f>
        <v/>
      </c>
      <c r="D365" s="4">
        <f>COUNTA($A$2:A365)/628</f>
        <v>0.57961783439490444</v>
      </c>
    </row>
    <row r="366" spans="1:4" hidden="1" x14ac:dyDescent="0.2">
      <c r="A366" s="1" t="s">
        <v>65</v>
      </c>
      <c r="B366" s="2">
        <v>20.3629122</v>
      </c>
      <c r="C366" t="str">
        <f>IF(ISNA(VLOOKUP(A366,'von Hand markiert'!A:A,1,FALSE)),"","x")</f>
        <v/>
      </c>
      <c r="D366" s="4">
        <f>COUNTA($A$2:A366)/628</f>
        <v>0.58121019108280259</v>
      </c>
    </row>
    <row r="367" spans="1:4" hidden="1" x14ac:dyDescent="0.2">
      <c r="A367" s="1" t="s">
        <v>385</v>
      </c>
      <c r="B367" s="2">
        <v>20.298494300000002</v>
      </c>
      <c r="C367" t="str">
        <f>IF(ISNA(VLOOKUP(A367,'von Hand markiert'!A:A,1,FALSE)),"","x")</f>
        <v/>
      </c>
      <c r="D367" s="4">
        <f>COUNTA($A$2:A367)/628</f>
        <v>0.58280254777070062</v>
      </c>
    </row>
    <row r="368" spans="1:4" hidden="1" x14ac:dyDescent="0.2">
      <c r="A368" s="1" t="s">
        <v>307</v>
      </c>
      <c r="B368" s="2">
        <v>20.193401900000001</v>
      </c>
      <c r="C368" t="str">
        <f>IF(ISNA(VLOOKUP(A368,'von Hand markiert'!A:A,1,FALSE)),"","x")</f>
        <v/>
      </c>
      <c r="D368" s="4">
        <f>COUNTA($A$2:A368)/628</f>
        <v>0.58439490445859876</v>
      </c>
    </row>
    <row r="369" spans="1:4" hidden="1" x14ac:dyDescent="0.2">
      <c r="A369" s="1" t="s">
        <v>342</v>
      </c>
      <c r="B369" s="2">
        <v>20.128200700000001</v>
      </c>
      <c r="C369" t="str">
        <f>IF(ISNA(VLOOKUP(A369,'von Hand markiert'!A:A,1,FALSE)),"","x")</f>
        <v/>
      </c>
      <c r="D369" s="4">
        <f>COUNTA($A$2:A369)/628</f>
        <v>0.5859872611464968</v>
      </c>
    </row>
    <row r="370" spans="1:4" hidden="1" x14ac:dyDescent="0.2">
      <c r="A370" s="1" t="s">
        <v>588</v>
      </c>
      <c r="B370" s="2">
        <v>19.8641839</v>
      </c>
      <c r="C370" t="str">
        <f>IF(ISNA(VLOOKUP(A370,'von Hand markiert'!A:A,1,FALSE)),"","x")</f>
        <v/>
      </c>
      <c r="D370" s="4">
        <f>COUNTA($A$2:A370)/628</f>
        <v>0.58757961783439494</v>
      </c>
    </row>
    <row r="371" spans="1:4" hidden="1" x14ac:dyDescent="0.2">
      <c r="A371" s="1" t="s">
        <v>375</v>
      </c>
      <c r="B371" s="2">
        <v>19.849649800000002</v>
      </c>
      <c r="C371" t="str">
        <f>IF(ISNA(VLOOKUP(A371,'von Hand markiert'!A:A,1,FALSE)),"","x")</f>
        <v/>
      </c>
      <c r="D371" s="4">
        <f>COUNTA($A$2:A371)/628</f>
        <v>0.58917197452229297</v>
      </c>
    </row>
    <row r="372" spans="1:4" hidden="1" x14ac:dyDescent="0.2">
      <c r="A372" s="1" t="s">
        <v>541</v>
      </c>
      <c r="B372" s="2">
        <v>19.548413700000001</v>
      </c>
      <c r="C372" t="str">
        <f>IF(ISNA(VLOOKUP(A372,'von Hand markiert'!A:A,1,FALSE)),"","x")</f>
        <v/>
      </c>
      <c r="D372" s="4">
        <f>COUNTA($A$2:A372)/628</f>
        <v>0.59076433121019112</v>
      </c>
    </row>
    <row r="373" spans="1:4" hidden="1" x14ac:dyDescent="0.2">
      <c r="A373" s="1" t="s">
        <v>386</v>
      </c>
      <c r="B373" s="2">
        <v>19.308395300000001</v>
      </c>
      <c r="C373" t="str">
        <f>IF(ISNA(VLOOKUP(A373,'von Hand markiert'!A:A,1,FALSE)),"","x")</f>
        <v/>
      </c>
      <c r="D373" s="4">
        <f>COUNTA($A$2:A373)/628</f>
        <v>0.59235668789808915</v>
      </c>
    </row>
    <row r="374" spans="1:4" hidden="1" x14ac:dyDescent="0.2">
      <c r="A374" s="1" t="s">
        <v>308</v>
      </c>
      <c r="B374" s="2">
        <v>19.203302900000001</v>
      </c>
      <c r="C374" t="str">
        <f>IF(ISNA(VLOOKUP(A374,'von Hand markiert'!A:A,1,FALSE)),"","x")</f>
        <v/>
      </c>
      <c r="D374" s="4">
        <f>COUNTA($A$2:A374)/628</f>
        <v>0.5939490445859873</v>
      </c>
    </row>
    <row r="375" spans="1:4" hidden="1" x14ac:dyDescent="0.2">
      <c r="A375" s="1" t="s">
        <v>615</v>
      </c>
      <c r="B375" s="2">
        <v>18.944595499999998</v>
      </c>
      <c r="C375" t="str">
        <f>IF(ISNA(VLOOKUP(A375,'von Hand markiert'!A:A,1,FALSE)),"","x")</f>
        <v/>
      </c>
      <c r="D375" s="4">
        <f>COUNTA($A$2:A375)/628</f>
        <v>0.59554140127388533</v>
      </c>
    </row>
    <row r="376" spans="1:4" hidden="1" x14ac:dyDescent="0.2">
      <c r="A376" s="1" t="s">
        <v>288</v>
      </c>
      <c r="B376" s="2">
        <v>18.607211499999998</v>
      </c>
      <c r="C376" t="str">
        <f>IF(ISNA(VLOOKUP(A376,'von Hand markiert'!A:A,1,FALSE)),"","x")</f>
        <v/>
      </c>
      <c r="D376" s="4">
        <f>COUNTA($A$2:A376)/628</f>
        <v>0.59713375796178347</v>
      </c>
    </row>
    <row r="377" spans="1:4" hidden="1" x14ac:dyDescent="0.2">
      <c r="A377" s="1" t="s">
        <v>186</v>
      </c>
      <c r="B377" s="2">
        <v>18.546428800000001</v>
      </c>
      <c r="C377" t="str">
        <f>IF(ISNA(VLOOKUP(A377,'von Hand markiert'!A:A,1,FALSE)),"","x")</f>
        <v/>
      </c>
      <c r="D377" s="4">
        <f>COUNTA($A$2:A377)/628</f>
        <v>0.59872611464968151</v>
      </c>
    </row>
    <row r="378" spans="1:4" hidden="1" x14ac:dyDescent="0.2">
      <c r="A378" s="1" t="s">
        <v>202</v>
      </c>
      <c r="B378" s="2">
        <v>18.454272799999998</v>
      </c>
      <c r="C378" t="str">
        <f>IF(ISNA(VLOOKUP(A378,'von Hand markiert'!A:A,1,FALSE)),"","x")</f>
        <v/>
      </c>
      <c r="D378" s="4">
        <f>COUNTA($A$2:A378)/628</f>
        <v>0.60031847133757965</v>
      </c>
    </row>
    <row r="379" spans="1:4" hidden="1" x14ac:dyDescent="0.2">
      <c r="A379" s="1" t="s">
        <v>324</v>
      </c>
      <c r="B379" s="2">
        <v>18.4445862</v>
      </c>
      <c r="C379" t="str">
        <f>IF(ISNA(VLOOKUP(A379,'von Hand markiert'!A:A,1,FALSE)),"","x")</f>
        <v/>
      </c>
      <c r="D379" s="4">
        <f>COUNTA($A$2:A379)/628</f>
        <v>0.60191082802547768</v>
      </c>
    </row>
    <row r="380" spans="1:4" hidden="1" x14ac:dyDescent="0.2">
      <c r="A380" s="1" t="s">
        <v>118</v>
      </c>
      <c r="B380" s="2">
        <v>18.3462323</v>
      </c>
      <c r="C380" t="str">
        <f>IF(ISNA(VLOOKUP(A380,'von Hand markiert'!A:A,1,FALSE)),"","x")</f>
        <v/>
      </c>
      <c r="D380" s="4">
        <f>COUNTA($A$2:A380)/628</f>
        <v>0.60350318471337583</v>
      </c>
    </row>
    <row r="381" spans="1:4" hidden="1" x14ac:dyDescent="0.2">
      <c r="A381" s="1" t="s">
        <v>551</v>
      </c>
      <c r="B381" s="2">
        <v>18.2885402</v>
      </c>
      <c r="C381" t="str">
        <f>IF(ISNA(VLOOKUP(A381,'von Hand markiert'!A:A,1,FALSE)),"","x")</f>
        <v/>
      </c>
      <c r="D381" s="4">
        <f>COUNTA($A$2:A381)/628</f>
        <v>0.60509554140127386</v>
      </c>
    </row>
    <row r="382" spans="1:4" hidden="1" x14ac:dyDescent="0.2">
      <c r="A382" s="1" t="s">
        <v>74</v>
      </c>
      <c r="B382" s="2">
        <v>18.201498000000001</v>
      </c>
      <c r="C382" t="str">
        <f>IF(ISNA(VLOOKUP(A382,'von Hand markiert'!A:A,1,FALSE)),"","x")</f>
        <v/>
      </c>
      <c r="D382" s="4">
        <f>COUNTA($A$2:A382)/628</f>
        <v>0.60668789808917201</v>
      </c>
    </row>
    <row r="383" spans="1:4" hidden="1" x14ac:dyDescent="0.2">
      <c r="A383" s="1" t="s">
        <v>599</v>
      </c>
      <c r="B383" s="2">
        <v>18.1711563</v>
      </c>
      <c r="C383" t="str">
        <f>IF(ISNA(VLOOKUP(A383,'von Hand markiert'!A:A,1,FALSE)),"","x")</f>
        <v/>
      </c>
      <c r="D383" s="4">
        <f>COUNTA($A$2:A383)/628</f>
        <v>0.60828025477707004</v>
      </c>
    </row>
    <row r="384" spans="1:4" hidden="1" x14ac:dyDescent="0.2">
      <c r="A384" s="1" t="s">
        <v>200</v>
      </c>
      <c r="B384" s="2">
        <v>18.069759399999999</v>
      </c>
      <c r="C384" t="str">
        <f>IF(ISNA(VLOOKUP(A384,'von Hand markiert'!A:A,1,FALSE)),"","x")</f>
        <v/>
      </c>
      <c r="D384" s="4">
        <f>COUNTA($A$2:A384)/628</f>
        <v>0.60987261146496818</v>
      </c>
    </row>
    <row r="385" spans="1:4" hidden="1" x14ac:dyDescent="0.2">
      <c r="A385" s="1" t="s">
        <v>483</v>
      </c>
      <c r="B385" s="2">
        <v>18.058738300000002</v>
      </c>
      <c r="C385" t="str">
        <f>IF(ISNA(VLOOKUP(A385,'von Hand markiert'!A:A,1,FALSE)),"","x")</f>
        <v/>
      </c>
      <c r="D385" s="4">
        <f>COUNTA($A$2:A385)/628</f>
        <v>0.61146496815286622</v>
      </c>
    </row>
    <row r="386" spans="1:4" hidden="1" x14ac:dyDescent="0.2">
      <c r="A386" s="1" t="s">
        <v>616</v>
      </c>
      <c r="B386" s="2">
        <v>17.954496500000001</v>
      </c>
      <c r="C386" t="str">
        <f>IF(ISNA(VLOOKUP(A386,'von Hand markiert'!A:A,1,FALSE)),"","x")</f>
        <v/>
      </c>
      <c r="D386" s="4">
        <f>COUNTA($A$2:A386)/628</f>
        <v>0.61305732484076436</v>
      </c>
    </row>
    <row r="387" spans="1:4" hidden="1" x14ac:dyDescent="0.2">
      <c r="A387" s="1" t="s">
        <v>490</v>
      </c>
      <c r="B387" s="2">
        <v>17.8792951</v>
      </c>
      <c r="C387" t="str">
        <f>IF(ISNA(VLOOKUP(A387,'von Hand markiert'!A:A,1,FALSE)),"","x")</f>
        <v/>
      </c>
      <c r="D387" s="4">
        <f>COUNTA($A$2:A387)/628</f>
        <v>0.61464968152866239</v>
      </c>
    </row>
    <row r="388" spans="1:4" hidden="1" x14ac:dyDescent="0.2">
      <c r="A388" s="1" t="s">
        <v>321</v>
      </c>
      <c r="B388" s="2">
        <v>17.607711200000001</v>
      </c>
      <c r="C388" t="str">
        <f>IF(ISNA(VLOOKUP(A388,'von Hand markiert'!A:A,1,FALSE)),"","x")</f>
        <v/>
      </c>
      <c r="D388" s="4">
        <f>COUNTA($A$2:A388)/628</f>
        <v>0.61624203821656054</v>
      </c>
    </row>
    <row r="389" spans="1:4" hidden="1" x14ac:dyDescent="0.2">
      <c r="A389" s="1" t="s">
        <v>312</v>
      </c>
      <c r="B389" s="2">
        <v>17.492757399999999</v>
      </c>
      <c r="C389" t="str">
        <f>IF(ISNA(VLOOKUP(A389,'von Hand markiert'!A:A,1,FALSE)),"","x")</f>
        <v/>
      </c>
      <c r="D389" s="4">
        <f>COUNTA($A$2:A389)/628</f>
        <v>0.61783439490445857</v>
      </c>
    </row>
    <row r="390" spans="1:4" hidden="1" x14ac:dyDescent="0.2">
      <c r="A390" s="1" t="s">
        <v>460</v>
      </c>
      <c r="B390" s="2">
        <v>17.437994499999999</v>
      </c>
      <c r="C390" t="str">
        <f>IF(ISNA(VLOOKUP(A390,'von Hand markiert'!A:A,1,FALSE)),"","x")</f>
        <v/>
      </c>
      <c r="D390" s="4">
        <f>COUNTA($A$2:A390)/628</f>
        <v>0.61942675159235672</v>
      </c>
    </row>
    <row r="391" spans="1:4" hidden="1" x14ac:dyDescent="0.2">
      <c r="A391" s="1" t="s">
        <v>211</v>
      </c>
      <c r="B391" s="2">
        <v>17.363397200000001</v>
      </c>
      <c r="C391" t="str">
        <f>IF(ISNA(VLOOKUP(A391,'von Hand markiert'!A:A,1,FALSE)),"","x")</f>
        <v/>
      </c>
      <c r="D391" s="4">
        <f>COUNTA($A$2:A391)/628</f>
        <v>0.62101910828025475</v>
      </c>
    </row>
    <row r="392" spans="1:4" hidden="1" x14ac:dyDescent="0.2">
      <c r="A392" s="1" t="s">
        <v>437</v>
      </c>
      <c r="B392" s="2">
        <v>17.287059800000002</v>
      </c>
      <c r="C392" t="str">
        <f>IF(ISNA(VLOOKUP(A392,'von Hand markiert'!A:A,1,FALSE)),"","x")</f>
        <v/>
      </c>
      <c r="D392" s="4">
        <f>COUNTA($A$2:A392)/628</f>
        <v>0.62261146496815289</v>
      </c>
    </row>
    <row r="393" spans="1:4" hidden="1" x14ac:dyDescent="0.2">
      <c r="A393" s="1" t="s">
        <v>600</v>
      </c>
      <c r="B393" s="2">
        <v>17.181057299999999</v>
      </c>
      <c r="C393" t="str">
        <f>IF(ISNA(VLOOKUP(A393,'von Hand markiert'!A:A,1,FALSE)),"","x")</f>
        <v/>
      </c>
      <c r="D393" s="4">
        <f>COUNTA($A$2:A393)/628</f>
        <v>0.62420382165605093</v>
      </c>
    </row>
    <row r="394" spans="1:4" hidden="1" x14ac:dyDescent="0.2">
      <c r="A394" s="1" t="s">
        <v>75</v>
      </c>
      <c r="B394" s="2">
        <v>17.126570900000001</v>
      </c>
      <c r="C394" t="str">
        <f>IF(ISNA(VLOOKUP(A394,'von Hand markiert'!A:A,1,FALSE)),"","x")</f>
        <v/>
      </c>
      <c r="D394" s="4">
        <f>COUNTA($A$2:A394)/628</f>
        <v>0.62579617834394907</v>
      </c>
    </row>
    <row r="395" spans="1:4" hidden="1" x14ac:dyDescent="0.2">
      <c r="A395" s="1" t="s">
        <v>253</v>
      </c>
      <c r="B395" s="2">
        <v>17.025794600000001</v>
      </c>
      <c r="C395" t="str">
        <f>IF(ISNA(VLOOKUP(A395,'von Hand markiert'!A:A,1,FALSE)),"","x")</f>
        <v/>
      </c>
      <c r="D395" s="4">
        <f>COUNTA($A$2:A395)/628</f>
        <v>0.62738853503184711</v>
      </c>
    </row>
    <row r="396" spans="1:4" hidden="1" x14ac:dyDescent="0.2">
      <c r="A396" s="1" t="s">
        <v>617</v>
      </c>
      <c r="B396" s="2">
        <v>16.9643975</v>
      </c>
      <c r="C396" t="str">
        <f>IF(ISNA(VLOOKUP(A396,'von Hand markiert'!A:A,1,FALSE)),"","x")</f>
        <v/>
      </c>
      <c r="D396" s="4">
        <f>COUNTA($A$2:A396)/628</f>
        <v>0.62898089171974525</v>
      </c>
    </row>
    <row r="397" spans="1:4" hidden="1" x14ac:dyDescent="0.2">
      <c r="A397" s="1" t="s">
        <v>491</v>
      </c>
      <c r="B397" s="2">
        <v>16.889195999999998</v>
      </c>
      <c r="C397" t="str">
        <f>IF(ISNA(VLOOKUP(A397,'von Hand markiert'!A:A,1,FALSE)),"","x")</f>
        <v/>
      </c>
      <c r="D397" s="4">
        <f>COUNTA($A$2:A397)/628</f>
        <v>0.63057324840764328</v>
      </c>
    </row>
    <row r="398" spans="1:4" hidden="1" x14ac:dyDescent="0.2">
      <c r="A398" s="1" t="s">
        <v>361</v>
      </c>
      <c r="B398" s="2">
        <v>16.845943800000001</v>
      </c>
      <c r="C398" t="str">
        <f>IF(ISNA(VLOOKUP(A398,'von Hand markiert'!A:A,1,FALSE)),"","x")</f>
        <v/>
      </c>
      <c r="D398" s="4">
        <f>COUNTA($A$2:A398)/628</f>
        <v>0.63216560509554143</v>
      </c>
    </row>
    <row r="399" spans="1:4" hidden="1" x14ac:dyDescent="0.2">
      <c r="A399" s="1" t="s">
        <v>278</v>
      </c>
      <c r="B399" s="2">
        <v>16.805157099999999</v>
      </c>
      <c r="C399" t="str">
        <f>IF(ISNA(VLOOKUP(A399,'von Hand markiert'!A:A,1,FALSE)),"","x")</f>
        <v/>
      </c>
      <c r="D399" s="4">
        <f>COUNTA($A$2:A399)/628</f>
        <v>0.63375796178343946</v>
      </c>
    </row>
    <row r="400" spans="1:4" hidden="1" x14ac:dyDescent="0.2">
      <c r="A400" s="1" t="s">
        <v>226</v>
      </c>
      <c r="B400" s="2">
        <v>16.725771000000002</v>
      </c>
      <c r="C400" t="str">
        <f>IF(ISNA(VLOOKUP(A400,'von Hand markiert'!A:A,1,FALSE)),"","x")</f>
        <v/>
      </c>
      <c r="D400" s="4">
        <f>COUNTA($A$2:A400)/628</f>
        <v>0.63535031847133761</v>
      </c>
    </row>
    <row r="401" spans="1:4" hidden="1" x14ac:dyDescent="0.2">
      <c r="A401" s="1" t="s">
        <v>98</v>
      </c>
      <c r="B401" s="2">
        <v>16.4800717</v>
      </c>
      <c r="C401" t="str">
        <f>IF(ISNA(VLOOKUP(A401,'von Hand markiert'!A:A,1,FALSE)),"","x")</f>
        <v/>
      </c>
      <c r="D401" s="4">
        <f>COUNTA($A$2:A401)/628</f>
        <v>0.63694267515923564</v>
      </c>
    </row>
    <row r="402" spans="1:4" hidden="1" x14ac:dyDescent="0.2">
      <c r="A402" s="1" t="s">
        <v>461</v>
      </c>
      <c r="B402" s="2">
        <v>16.447895500000001</v>
      </c>
      <c r="C402" t="str">
        <f>IF(ISNA(VLOOKUP(A402,'von Hand markiert'!A:A,1,FALSE)),"","x")</f>
        <v/>
      </c>
      <c r="D402" s="4">
        <f>COUNTA($A$2:A402)/628</f>
        <v>0.63853503184713378</v>
      </c>
    </row>
    <row r="403" spans="1:4" hidden="1" x14ac:dyDescent="0.2">
      <c r="A403" s="1" t="s">
        <v>222</v>
      </c>
      <c r="B403" s="2">
        <v>16.265938500000001</v>
      </c>
      <c r="C403" t="str">
        <f>IF(ISNA(VLOOKUP(A403,'von Hand markiert'!A:A,1,FALSE)),"","x")</f>
        <v/>
      </c>
      <c r="D403" s="4">
        <f>COUNTA($A$2:A403)/628</f>
        <v>0.64012738853503182</v>
      </c>
    </row>
    <row r="404" spans="1:4" hidden="1" x14ac:dyDescent="0.2">
      <c r="A404" s="1" t="s">
        <v>293</v>
      </c>
      <c r="B404" s="2">
        <v>16.180056499999999</v>
      </c>
      <c r="C404" t="str">
        <f>IF(ISNA(VLOOKUP(A404,'von Hand markiert'!A:A,1,FALSE)),"","x")</f>
        <v/>
      </c>
      <c r="D404" s="4">
        <f>COUNTA($A$2:A404)/628</f>
        <v>0.64171974522292996</v>
      </c>
    </row>
    <row r="405" spans="1:4" hidden="1" x14ac:dyDescent="0.2">
      <c r="A405" s="1" t="s">
        <v>570</v>
      </c>
      <c r="B405" s="2">
        <v>16.069883799999999</v>
      </c>
      <c r="C405" t="str">
        <f>IF(ISNA(VLOOKUP(A405,'von Hand markiert'!A:A,1,FALSE)),"","x")</f>
        <v/>
      </c>
      <c r="D405" s="4">
        <f>COUNTA($A$2:A405)/628</f>
        <v>0.64331210191082799</v>
      </c>
    </row>
    <row r="406" spans="1:4" hidden="1" x14ac:dyDescent="0.2">
      <c r="A406" s="1" t="s">
        <v>254</v>
      </c>
      <c r="B406" s="2">
        <v>16.0356956</v>
      </c>
      <c r="C406" t="str">
        <f>IF(ISNA(VLOOKUP(A406,'von Hand markiert'!A:A,1,FALSE)),"","x")</f>
        <v/>
      </c>
      <c r="D406" s="4">
        <f>COUNTA($A$2:A406)/628</f>
        <v>0.64490445859872614</v>
      </c>
    </row>
    <row r="407" spans="1:4" hidden="1" x14ac:dyDescent="0.2">
      <c r="A407" s="1" t="s">
        <v>597</v>
      </c>
      <c r="B407" s="2">
        <v>16.0030365</v>
      </c>
      <c r="C407" t="str">
        <f>IF(ISNA(VLOOKUP(A407,'von Hand markiert'!A:A,1,FALSE)),"","x")</f>
        <v/>
      </c>
      <c r="D407" s="4">
        <f>COUNTA($A$2:A407)/628</f>
        <v>0.64649681528662417</v>
      </c>
    </row>
    <row r="408" spans="1:4" hidden="1" x14ac:dyDescent="0.2">
      <c r="A408" s="1" t="s">
        <v>325</v>
      </c>
      <c r="B408" s="2">
        <v>15.976654699999999</v>
      </c>
      <c r="C408" t="str">
        <f>IF(ISNA(VLOOKUP(A408,'von Hand markiert'!A:A,1,FALSE)),"","x")</f>
        <v/>
      </c>
      <c r="D408" s="4">
        <f>COUNTA($A$2:A408)/628</f>
        <v>0.64808917197452232</v>
      </c>
    </row>
    <row r="409" spans="1:4" hidden="1" x14ac:dyDescent="0.2">
      <c r="A409" s="1" t="s">
        <v>195</v>
      </c>
      <c r="B409" s="2">
        <v>15.973531599999999</v>
      </c>
      <c r="C409" t="str">
        <f>IF(ISNA(VLOOKUP(A409,'von Hand markiert'!A:A,1,FALSE)),"","x")</f>
        <v/>
      </c>
      <c r="D409" s="4">
        <f>COUNTA($A$2:A409)/628</f>
        <v>0.64968152866242035</v>
      </c>
    </row>
    <row r="410" spans="1:4" hidden="1" x14ac:dyDescent="0.2">
      <c r="A410" s="1" t="s">
        <v>358</v>
      </c>
      <c r="B410" s="2">
        <v>15.9718319</v>
      </c>
      <c r="C410" t="str">
        <f>IF(ISNA(VLOOKUP(A410,'von Hand markiert'!A:A,1,FALSE)),"","x")</f>
        <v/>
      </c>
      <c r="D410" s="4">
        <f>COUNTA($A$2:A410)/628</f>
        <v>0.65127388535031849</v>
      </c>
    </row>
    <row r="411" spans="1:4" hidden="1" x14ac:dyDescent="0.2">
      <c r="A411" s="1" t="s">
        <v>298</v>
      </c>
      <c r="B411" s="2">
        <v>15.9236472</v>
      </c>
      <c r="C411" t="str">
        <f>IF(ISNA(VLOOKUP(A411,'von Hand markiert'!A:A,1,FALSE)),"","x")</f>
        <v/>
      </c>
      <c r="D411" s="4">
        <f>COUNTA($A$2:A411)/628</f>
        <v>0.65286624203821653</v>
      </c>
    </row>
    <row r="412" spans="1:4" hidden="1" x14ac:dyDescent="0.2">
      <c r="A412" s="1" t="s">
        <v>362</v>
      </c>
      <c r="B412" s="2">
        <v>15.8558448</v>
      </c>
      <c r="C412" t="str">
        <f>IF(ISNA(VLOOKUP(A412,'von Hand markiert'!A:A,1,FALSE)),"","x")</f>
        <v/>
      </c>
      <c r="D412" s="4">
        <f>COUNTA($A$2:A412)/628</f>
        <v>0.65445859872611467</v>
      </c>
    </row>
    <row r="413" spans="1:4" hidden="1" x14ac:dyDescent="0.2">
      <c r="A413" s="1" t="s">
        <v>556</v>
      </c>
      <c r="B413" s="2">
        <v>15.841097</v>
      </c>
      <c r="C413" t="str">
        <f>IF(ISNA(VLOOKUP(A413,'von Hand markiert'!A:A,1,FALSE)),"","x")</f>
        <v/>
      </c>
      <c r="D413" s="4">
        <f>COUNTA($A$2:A413)/628</f>
        <v>0.6560509554140127</v>
      </c>
    </row>
    <row r="414" spans="1:4" hidden="1" x14ac:dyDescent="0.2">
      <c r="A414" s="1" t="s">
        <v>273</v>
      </c>
      <c r="B414" s="2">
        <v>15.6525433</v>
      </c>
      <c r="C414" t="str">
        <f>IF(ISNA(VLOOKUP(A414,'von Hand markiert'!A:A,1,FALSE)),"","x")</f>
        <v/>
      </c>
      <c r="D414" s="4">
        <f>COUNTA($A$2:A414)/628</f>
        <v>0.65764331210191085</v>
      </c>
    </row>
    <row r="415" spans="1:4" hidden="1" x14ac:dyDescent="0.2">
      <c r="A415" s="1" t="s">
        <v>323</v>
      </c>
      <c r="B415" s="2">
        <v>15.5271715</v>
      </c>
      <c r="C415" t="str">
        <f>IF(ISNA(VLOOKUP(A415,'von Hand markiert'!A:A,1,FALSE)),"","x")</f>
        <v/>
      </c>
      <c r="D415" s="4">
        <f>COUNTA($A$2:A415)/628</f>
        <v>0.65923566878980888</v>
      </c>
    </row>
    <row r="416" spans="1:4" hidden="1" x14ac:dyDescent="0.2">
      <c r="A416" s="1" t="s">
        <v>252</v>
      </c>
      <c r="B416" s="2">
        <v>15.2297221</v>
      </c>
      <c r="C416" t="str">
        <f>IF(ISNA(VLOOKUP(A416,'von Hand markiert'!A:A,1,FALSE)),"","x")</f>
        <v/>
      </c>
      <c r="D416" s="4">
        <f>COUNTA($A$2:A416)/628</f>
        <v>0.66082802547770703</v>
      </c>
    </row>
    <row r="417" spans="1:4" hidden="1" x14ac:dyDescent="0.2">
      <c r="A417" s="1" t="s">
        <v>417</v>
      </c>
      <c r="B417" s="2">
        <v>15.104126600000001</v>
      </c>
      <c r="C417" t="str">
        <f>IF(ISNA(VLOOKUP(A417,'von Hand markiert'!A:A,1,FALSE)),"","x")</f>
        <v/>
      </c>
      <c r="D417" s="4">
        <f>COUNTA($A$2:A417)/628</f>
        <v>0.66242038216560506</v>
      </c>
    </row>
    <row r="418" spans="1:4" hidden="1" x14ac:dyDescent="0.2">
      <c r="A418" s="1" t="s">
        <v>425</v>
      </c>
      <c r="B418" s="2">
        <v>15.0083249</v>
      </c>
      <c r="C418" t="str">
        <f>IF(ISNA(VLOOKUP(A418,'von Hand markiert'!A:A,1,FALSE)),"","x")</f>
        <v/>
      </c>
      <c r="D418" s="4">
        <f>COUNTA($A$2:A418)/628</f>
        <v>0.6640127388535032</v>
      </c>
    </row>
    <row r="419" spans="1:4" hidden="1" x14ac:dyDescent="0.2">
      <c r="A419" s="1" t="s">
        <v>326</v>
      </c>
      <c r="B419" s="2">
        <v>14.9865557</v>
      </c>
      <c r="C419" t="str">
        <f>IF(ISNA(VLOOKUP(A419,'von Hand markiert'!A:A,1,FALSE)),"","x")</f>
        <v/>
      </c>
      <c r="D419" s="4">
        <f>COUNTA($A$2:A419)/628</f>
        <v>0.66560509554140124</v>
      </c>
    </row>
    <row r="420" spans="1:4" hidden="1" x14ac:dyDescent="0.2">
      <c r="A420" s="1" t="s">
        <v>557</v>
      </c>
      <c r="B420" s="2">
        <v>14.850998000000001</v>
      </c>
      <c r="C420" t="str">
        <f>IF(ISNA(VLOOKUP(A420,'von Hand markiert'!A:A,1,FALSE)),"","x")</f>
        <v/>
      </c>
      <c r="D420" s="4">
        <f>COUNTA($A$2:A420)/628</f>
        <v>0.66719745222929938</v>
      </c>
    </row>
    <row r="421" spans="1:4" hidden="1" x14ac:dyDescent="0.2">
      <c r="A421" s="1" t="s">
        <v>313</v>
      </c>
      <c r="B421" s="2">
        <v>14.541874099999999</v>
      </c>
      <c r="C421" t="str">
        <f>IF(ISNA(VLOOKUP(A421,'von Hand markiert'!A:A,1,FALSE)),"","x")</f>
        <v/>
      </c>
      <c r="D421" s="4">
        <f>COUNTA($A$2:A421)/628</f>
        <v>0.66878980891719741</v>
      </c>
    </row>
    <row r="422" spans="1:4" hidden="1" x14ac:dyDescent="0.2">
      <c r="A422" s="1" t="s">
        <v>492</v>
      </c>
      <c r="B422" s="2">
        <v>14.421264499999999</v>
      </c>
      <c r="C422" t="str">
        <f>IF(ISNA(VLOOKUP(A422,'von Hand markiert'!A:A,1,FALSE)),"","x")</f>
        <v/>
      </c>
      <c r="D422" s="4">
        <f>COUNTA($A$2:A422)/628</f>
        <v>0.67038216560509556</v>
      </c>
    </row>
    <row r="423" spans="1:4" hidden="1" x14ac:dyDescent="0.2">
      <c r="A423" s="1" t="s">
        <v>260</v>
      </c>
      <c r="B423" s="2">
        <v>14.334645200000001</v>
      </c>
      <c r="C423" t="str">
        <f>IF(ISNA(VLOOKUP(A423,'von Hand markiert'!A:A,1,FALSE)),"","x")</f>
        <v/>
      </c>
      <c r="D423" s="4">
        <f>COUNTA($A$2:A423)/628</f>
        <v>0.67197452229299359</v>
      </c>
    </row>
    <row r="424" spans="1:4" hidden="1" x14ac:dyDescent="0.2">
      <c r="A424" s="1" t="s">
        <v>204</v>
      </c>
      <c r="B424" s="2">
        <v>14.194694399999999</v>
      </c>
      <c r="C424" t="str">
        <f>IF(ISNA(VLOOKUP(A424,'von Hand markiert'!A:A,1,FALSE)),"","x")</f>
        <v/>
      </c>
      <c r="D424" s="4">
        <f>COUNTA($A$2:A424)/628</f>
        <v>0.67356687898089174</v>
      </c>
    </row>
    <row r="425" spans="1:4" hidden="1" x14ac:dyDescent="0.2">
      <c r="A425" s="1" t="s">
        <v>327</v>
      </c>
      <c r="B425" s="2">
        <v>13.9964567</v>
      </c>
      <c r="C425" t="str">
        <f>IF(ISNA(VLOOKUP(A425,'von Hand markiert'!A:A,1,FALSE)),"","x")</f>
        <v/>
      </c>
      <c r="D425" s="4">
        <f>COUNTA($A$2:A425)/628</f>
        <v>0.67515923566878977</v>
      </c>
    </row>
    <row r="426" spans="1:4" hidden="1" x14ac:dyDescent="0.2">
      <c r="A426" s="1" t="s">
        <v>558</v>
      </c>
      <c r="B426" s="2">
        <v>13.8608989</v>
      </c>
      <c r="C426" t="str">
        <f>IF(ISNA(VLOOKUP(A426,'von Hand markiert'!A:A,1,FALSE)),"","x")</f>
        <v/>
      </c>
      <c r="D426" s="4">
        <f>COUNTA($A$2:A426)/628</f>
        <v>0.67675159235668791</v>
      </c>
    </row>
    <row r="427" spans="1:4" hidden="1" x14ac:dyDescent="0.2">
      <c r="A427" s="1" t="s">
        <v>279</v>
      </c>
      <c r="B427" s="2">
        <v>13.8542738</v>
      </c>
      <c r="C427" t="str">
        <f>IF(ISNA(VLOOKUP(A427,'von Hand markiert'!A:A,1,FALSE)),"","x")</f>
        <v/>
      </c>
      <c r="D427" s="4">
        <f>COUNTA($A$2:A427)/628</f>
        <v>0.67834394904458595</v>
      </c>
    </row>
    <row r="428" spans="1:4" hidden="1" x14ac:dyDescent="0.2">
      <c r="A428" s="1" t="s">
        <v>215</v>
      </c>
      <c r="B428" s="2">
        <v>13.8268267</v>
      </c>
      <c r="C428" t="str">
        <f>IF(ISNA(VLOOKUP(A428,'von Hand markiert'!A:A,1,FALSE)),"","x")</f>
        <v/>
      </c>
      <c r="D428" s="4">
        <f>COUNTA($A$2:A428)/628</f>
        <v>0.67993630573248409</v>
      </c>
    </row>
    <row r="429" spans="1:4" hidden="1" x14ac:dyDescent="0.2">
      <c r="A429" s="1" t="s">
        <v>396</v>
      </c>
      <c r="B429" s="2">
        <v>13.798433299999999</v>
      </c>
      <c r="C429" t="str">
        <f>IF(ISNA(VLOOKUP(A429,'von Hand markiert'!A:A,1,FALSE)),"","x")</f>
        <v/>
      </c>
      <c r="D429" s="4">
        <f>COUNTA($A$2:A429)/628</f>
        <v>0.68152866242038213</v>
      </c>
    </row>
    <row r="430" spans="1:4" hidden="1" x14ac:dyDescent="0.2">
      <c r="A430" s="1" t="s">
        <v>259</v>
      </c>
      <c r="B430" s="2">
        <v>13.743024699999999</v>
      </c>
      <c r="C430" t="str">
        <f>IF(ISNA(VLOOKUP(A430,'von Hand markiert'!A:A,1,FALSE)),"","x")</f>
        <v/>
      </c>
      <c r="D430" s="4">
        <f>COUNTA($A$2:A430)/628</f>
        <v>0.68312101910828027</v>
      </c>
    </row>
    <row r="431" spans="1:4" hidden="1" x14ac:dyDescent="0.2">
      <c r="A431" s="1" t="s">
        <v>266</v>
      </c>
      <c r="B431" s="2">
        <v>13.654768300000001</v>
      </c>
      <c r="C431" t="str">
        <f>IF(ISNA(VLOOKUP(A431,'von Hand markiert'!A:A,1,FALSE)),"","x")</f>
        <v/>
      </c>
      <c r="D431" s="4">
        <f>COUNTA($A$2:A431)/628</f>
        <v>0.6847133757961783</v>
      </c>
    </row>
    <row r="432" spans="1:4" hidden="1" x14ac:dyDescent="0.2">
      <c r="A432" s="1" t="s">
        <v>449</v>
      </c>
      <c r="B432" s="2">
        <v>13.618269700000001</v>
      </c>
      <c r="C432" t="str">
        <f>IF(ISNA(VLOOKUP(A432,'von Hand markiert'!A:A,1,FALSE)),"","x")</f>
        <v/>
      </c>
      <c r="D432" s="4">
        <f>COUNTA($A$2:A432)/628</f>
        <v>0.68630573248407645</v>
      </c>
    </row>
    <row r="433" spans="1:4" hidden="1" x14ac:dyDescent="0.2">
      <c r="A433" s="1" t="s">
        <v>159</v>
      </c>
      <c r="B433" s="2">
        <v>13.2779262</v>
      </c>
      <c r="C433" t="str">
        <f>IF(ISNA(VLOOKUP(A433,'von Hand markiert'!A:A,1,FALSE)),"","x")</f>
        <v/>
      </c>
      <c r="D433" s="4">
        <f>COUNTA($A$2:A433)/628</f>
        <v>0.68789808917197448</v>
      </c>
    </row>
    <row r="434" spans="1:4" hidden="1" x14ac:dyDescent="0.2">
      <c r="A434" s="1" t="s">
        <v>231</v>
      </c>
      <c r="B434" s="2">
        <v>12.930715899999999</v>
      </c>
      <c r="C434" t="str">
        <f>IF(ISNA(VLOOKUP(A434,'von Hand markiert'!A:A,1,FALSE)),"","x")</f>
        <v/>
      </c>
      <c r="D434" s="4">
        <f>COUNTA($A$2:A434)/628</f>
        <v>0.68949044585987262</v>
      </c>
    </row>
    <row r="435" spans="1:4" hidden="1" x14ac:dyDescent="0.2">
      <c r="A435" s="1" t="s">
        <v>345</v>
      </c>
      <c r="B435" s="2">
        <v>12.827844799999999</v>
      </c>
      <c r="C435" t="str">
        <f>IF(ISNA(VLOOKUP(A435,'von Hand markiert'!A:A,1,FALSE)),"","x")</f>
        <v/>
      </c>
      <c r="D435" s="4">
        <f>COUNTA($A$2:A435)/628</f>
        <v>0.69108280254777066</v>
      </c>
    </row>
    <row r="436" spans="1:4" hidden="1" x14ac:dyDescent="0.2">
      <c r="A436" s="1" t="s">
        <v>397</v>
      </c>
      <c r="B436" s="2">
        <v>12.8083343</v>
      </c>
      <c r="C436" t="str">
        <f>IF(ISNA(VLOOKUP(A436,'von Hand markiert'!A:A,1,FALSE)),"","x")</f>
        <v/>
      </c>
      <c r="D436" s="4">
        <f>COUNTA($A$2:A436)/628</f>
        <v>0.6926751592356688</v>
      </c>
    </row>
    <row r="437" spans="1:4" hidden="1" x14ac:dyDescent="0.2">
      <c r="A437" s="1" t="s">
        <v>173</v>
      </c>
      <c r="B437" s="2">
        <v>12.724933999999999</v>
      </c>
      <c r="C437" t="str">
        <f>IF(ISNA(VLOOKUP(A437,'von Hand markiert'!A:A,1,FALSE)),"","x")</f>
        <v/>
      </c>
      <c r="D437" s="4">
        <f>COUNTA($A$2:A437)/628</f>
        <v>0.69426751592356684</v>
      </c>
    </row>
    <row r="438" spans="1:4" hidden="1" x14ac:dyDescent="0.2">
      <c r="A438" s="1" t="s">
        <v>217</v>
      </c>
      <c r="B438" s="2">
        <v>12.6935764</v>
      </c>
      <c r="C438" t="str">
        <f>IF(ISNA(VLOOKUP(A438,'von Hand markiert'!A:A,1,FALSE)),"","x")</f>
        <v/>
      </c>
      <c r="D438" s="4">
        <f>COUNTA($A$2:A438)/628</f>
        <v>0.69585987261146498</v>
      </c>
    </row>
    <row r="439" spans="1:4" hidden="1" x14ac:dyDescent="0.2">
      <c r="A439" s="1" t="s">
        <v>418</v>
      </c>
      <c r="B439" s="2">
        <v>12.6361951</v>
      </c>
      <c r="C439" t="str">
        <f>IF(ISNA(VLOOKUP(A439,'von Hand markiert'!A:A,1,FALSE)),"","x")</f>
        <v/>
      </c>
      <c r="D439" s="4">
        <f>COUNTA($A$2:A439)/628</f>
        <v>0.69745222929936301</v>
      </c>
    </row>
    <row r="440" spans="1:4" hidden="1" x14ac:dyDescent="0.2">
      <c r="A440" s="1" t="s">
        <v>160</v>
      </c>
      <c r="B440" s="2">
        <v>12.5296272</v>
      </c>
      <c r="C440" t="str">
        <f>IF(ISNA(VLOOKUP(A440,'von Hand markiert'!A:A,1,FALSE)),"","x")</f>
        <v/>
      </c>
      <c r="D440" s="4">
        <f>COUNTA($A$2:A440)/628</f>
        <v>0.69904458598726116</v>
      </c>
    </row>
    <row r="441" spans="1:4" hidden="1" x14ac:dyDescent="0.2">
      <c r="A441" s="1" t="s">
        <v>299</v>
      </c>
      <c r="B441" s="2">
        <v>12.4945238</v>
      </c>
      <c r="C441" t="str">
        <f>IF(ISNA(VLOOKUP(A441,'von Hand markiert'!A:A,1,FALSE)),"","x")</f>
        <v/>
      </c>
      <c r="D441" s="4">
        <f>COUNTA($A$2:A441)/628</f>
        <v>0.70063694267515919</v>
      </c>
    </row>
    <row r="442" spans="1:4" hidden="1" x14ac:dyDescent="0.2">
      <c r="A442" s="1" t="s">
        <v>316</v>
      </c>
      <c r="B442" s="2">
        <v>12.274685699999999</v>
      </c>
      <c r="C442" t="str">
        <f>IF(ISNA(VLOOKUP(A442,'von Hand markiert'!A:A,1,FALSE)),"","x")</f>
        <v/>
      </c>
      <c r="D442" s="4">
        <f>COUNTA($A$2:A442)/628</f>
        <v>0.70222929936305734</v>
      </c>
    </row>
    <row r="443" spans="1:4" hidden="1" x14ac:dyDescent="0.2">
      <c r="A443" s="1" t="s">
        <v>194</v>
      </c>
      <c r="B443" s="2">
        <v>12.1446456</v>
      </c>
      <c r="C443" t="str">
        <f>IF(ISNA(VLOOKUP(A443,'von Hand markiert'!A:A,1,FALSE)),"","x")</f>
        <v/>
      </c>
      <c r="D443" s="4">
        <f>COUNTA($A$2:A443)/628</f>
        <v>0.70382165605095537</v>
      </c>
    </row>
    <row r="444" spans="1:4" hidden="1" x14ac:dyDescent="0.2">
      <c r="A444" s="1" t="s">
        <v>346</v>
      </c>
      <c r="B444" s="2">
        <v>11.8377458</v>
      </c>
      <c r="C444" t="str">
        <f>IF(ISNA(VLOOKUP(A444,'von Hand markiert'!A:A,1,FALSE)),"","x")</f>
        <v/>
      </c>
      <c r="D444" s="4">
        <f>COUNTA($A$2:A444)/628</f>
        <v>0.70541401273885351</v>
      </c>
    </row>
    <row r="445" spans="1:4" hidden="1" x14ac:dyDescent="0.2">
      <c r="A445" s="1" t="s">
        <v>398</v>
      </c>
      <c r="B445" s="2">
        <v>11.8182353</v>
      </c>
      <c r="C445" t="str">
        <f>IF(ISNA(VLOOKUP(A445,'von Hand markiert'!A:A,1,FALSE)),"","x")</f>
        <v/>
      </c>
      <c r="D445" s="4">
        <f>COUNTA($A$2:A445)/628</f>
        <v>0.70700636942675155</v>
      </c>
    </row>
    <row r="446" spans="1:4" hidden="1" x14ac:dyDescent="0.2">
      <c r="A446" s="1" t="s">
        <v>419</v>
      </c>
      <c r="B446" s="2">
        <v>11.646096099999999</v>
      </c>
      <c r="C446" t="str">
        <f>IF(ISNA(VLOOKUP(A446,'von Hand markiert'!A:A,1,FALSE)),"","x")</f>
        <v/>
      </c>
      <c r="D446" s="4">
        <f>COUNTA($A$2:A446)/628</f>
        <v>0.70859872611464969</v>
      </c>
    </row>
    <row r="447" spans="1:4" hidden="1" x14ac:dyDescent="0.2">
      <c r="A447" s="1" t="s">
        <v>214</v>
      </c>
      <c r="B447" s="2">
        <v>11.6321809</v>
      </c>
      <c r="C447" t="str">
        <f>IF(ISNA(VLOOKUP(A447,'von Hand markiert'!A:A,1,FALSE)),"","x")</f>
        <v/>
      </c>
      <c r="D447" s="4">
        <f>COUNTA($A$2:A447)/628</f>
        <v>0.71019108280254772</v>
      </c>
    </row>
    <row r="448" spans="1:4" hidden="1" x14ac:dyDescent="0.2">
      <c r="A448" s="1" t="s">
        <v>318</v>
      </c>
      <c r="B448" s="2">
        <v>11.5909908</v>
      </c>
      <c r="C448" t="str">
        <f>IF(ISNA(VLOOKUP(A448,'von Hand markiert'!A:A,1,FALSE)),"","x")</f>
        <v/>
      </c>
      <c r="D448" s="4">
        <f>COUNTA($A$2:A448)/628</f>
        <v>0.71178343949044587</v>
      </c>
    </row>
    <row r="449" spans="1:4" hidden="1" x14ac:dyDescent="0.2">
      <c r="A449" s="1" t="s">
        <v>300</v>
      </c>
      <c r="B449" s="2">
        <v>11.504424800000001</v>
      </c>
      <c r="C449" t="str">
        <f>IF(ISNA(VLOOKUP(A449,'von Hand markiert'!A:A,1,FALSE)),"","x")</f>
        <v/>
      </c>
      <c r="D449" s="4">
        <f>COUNTA($A$2:A449)/628</f>
        <v>0.7133757961783439</v>
      </c>
    </row>
    <row r="450" spans="1:4" hidden="1" x14ac:dyDescent="0.2">
      <c r="A450" s="1" t="s">
        <v>392</v>
      </c>
      <c r="B450" s="2">
        <v>11.4436968</v>
      </c>
      <c r="C450" t="str">
        <f>IF(ISNA(VLOOKUP(A450,'von Hand markiert'!A:A,1,FALSE)),"","x")</f>
        <v/>
      </c>
      <c r="D450" s="4">
        <f>COUNTA($A$2:A450)/628</f>
        <v>0.71496815286624205</v>
      </c>
    </row>
    <row r="451" spans="1:4" hidden="1" x14ac:dyDescent="0.2">
      <c r="A451" s="1" t="s">
        <v>330</v>
      </c>
      <c r="B451" s="2">
        <v>11.331266899999999</v>
      </c>
      <c r="C451" t="str">
        <f>IF(ISNA(VLOOKUP(A451,'von Hand markiert'!A:A,1,FALSE)),"","x")</f>
        <v/>
      </c>
      <c r="D451" s="4">
        <f>COUNTA($A$2:A451)/628</f>
        <v>0.71656050955414008</v>
      </c>
    </row>
    <row r="452" spans="1:4" hidden="1" x14ac:dyDescent="0.2">
      <c r="A452" s="1" t="s">
        <v>446</v>
      </c>
      <c r="B452" s="2">
        <v>11.292131899999999</v>
      </c>
      <c r="C452" t="str">
        <f>IF(ISNA(VLOOKUP(A452,'von Hand markiert'!A:A,1,FALSE)),"","x")</f>
        <v/>
      </c>
      <c r="D452" s="4">
        <f>COUNTA($A$2:A452)/628</f>
        <v>0.71815286624203822</v>
      </c>
    </row>
    <row r="453" spans="1:4" hidden="1" x14ac:dyDescent="0.2">
      <c r="A453" s="1" t="s">
        <v>304</v>
      </c>
      <c r="B453" s="2">
        <v>11.1437306</v>
      </c>
      <c r="C453" t="str">
        <f>IF(ISNA(VLOOKUP(A453,'von Hand markiert'!A:A,1,FALSE)),"","x")</f>
        <v/>
      </c>
      <c r="D453" s="4">
        <f>COUNTA($A$2:A453)/628</f>
        <v>0.71974522292993626</v>
      </c>
    </row>
    <row r="454" spans="1:4" hidden="1" x14ac:dyDescent="0.2">
      <c r="A454" s="1" t="s">
        <v>580</v>
      </c>
      <c r="B454" s="2">
        <v>11.1437306</v>
      </c>
      <c r="C454" t="str">
        <f>IF(ISNA(VLOOKUP(A454,'von Hand markiert'!A:A,1,FALSE)),"","x")</f>
        <v/>
      </c>
      <c r="D454" s="4">
        <f>COUNTA($A$2:A454)/628</f>
        <v>0.7213375796178344</v>
      </c>
    </row>
    <row r="455" spans="1:4" hidden="1" x14ac:dyDescent="0.2">
      <c r="A455" s="1" t="s">
        <v>347</v>
      </c>
      <c r="B455" s="2">
        <v>10.8476467</v>
      </c>
      <c r="C455" t="str">
        <f>IF(ISNA(VLOOKUP(A455,'von Hand markiert'!A:A,1,FALSE)),"","x")</f>
        <v/>
      </c>
      <c r="D455" s="4">
        <f>COUNTA($A$2:A455)/628</f>
        <v>0.72292993630573243</v>
      </c>
    </row>
    <row r="456" spans="1:4" hidden="1" x14ac:dyDescent="0.2">
      <c r="A456" s="1" t="s">
        <v>399</v>
      </c>
      <c r="B456" s="2">
        <v>10.828136300000001</v>
      </c>
      <c r="C456" t="str">
        <f>IF(ISNA(VLOOKUP(A456,'von Hand markiert'!A:A,1,FALSE)),"","x")</f>
        <v/>
      </c>
      <c r="D456" s="4">
        <f>COUNTA($A$2:A456)/628</f>
        <v>0.72452229299363058</v>
      </c>
    </row>
    <row r="457" spans="1:4" hidden="1" x14ac:dyDescent="0.2">
      <c r="A457" s="1" t="s">
        <v>420</v>
      </c>
      <c r="B457" s="2">
        <v>10.6559971</v>
      </c>
      <c r="C457" t="str">
        <f>IF(ISNA(VLOOKUP(A457,'von Hand markiert'!A:A,1,FALSE)),"","x")</f>
        <v/>
      </c>
      <c r="D457" s="4">
        <f>COUNTA($A$2:A457)/628</f>
        <v>0.72611464968152861</v>
      </c>
    </row>
    <row r="458" spans="1:4" hidden="1" x14ac:dyDescent="0.2">
      <c r="A458" s="1" t="s">
        <v>505</v>
      </c>
      <c r="B458" s="2">
        <v>10.6559971</v>
      </c>
      <c r="C458" t="str">
        <f>IF(ISNA(VLOOKUP(A458,'von Hand markiert'!A:A,1,FALSE)),"","x")</f>
        <v/>
      </c>
      <c r="D458" s="4">
        <f>COUNTA($A$2:A458)/628</f>
        <v>0.72770700636942676</v>
      </c>
    </row>
    <row r="459" spans="1:4" hidden="1" x14ac:dyDescent="0.2">
      <c r="A459" s="1" t="s">
        <v>462</v>
      </c>
      <c r="B459" s="2">
        <v>10.6559971</v>
      </c>
      <c r="C459" t="str">
        <f>IF(ISNA(VLOOKUP(A459,'von Hand markiert'!A:A,1,FALSE)),"","x")</f>
        <v/>
      </c>
      <c r="D459" s="4">
        <f>COUNTA($A$2:A459)/628</f>
        <v>0.72929936305732479</v>
      </c>
    </row>
    <row r="460" spans="1:4" hidden="1" x14ac:dyDescent="0.2">
      <c r="A460" s="1" t="s">
        <v>351</v>
      </c>
      <c r="B460" s="2">
        <v>10.5198524</v>
      </c>
      <c r="C460" t="str">
        <f>IF(ISNA(VLOOKUP(A460,'von Hand markiert'!A:A,1,FALSE)),"","x")</f>
        <v/>
      </c>
      <c r="D460" s="4">
        <f>COUNTA($A$2:A460)/628</f>
        <v>0.73089171974522293</v>
      </c>
    </row>
    <row r="461" spans="1:4" hidden="1" x14ac:dyDescent="0.2">
      <c r="A461" s="1" t="s">
        <v>504</v>
      </c>
      <c r="B461" s="2">
        <v>10.415361000000001</v>
      </c>
      <c r="C461" t="str">
        <f>IF(ISNA(VLOOKUP(A461,'von Hand markiert'!A:A,1,FALSE)),"","x")</f>
        <v/>
      </c>
      <c r="D461" s="4">
        <f>COUNTA($A$2:A461)/628</f>
        <v>0.73248407643312097</v>
      </c>
    </row>
    <row r="462" spans="1:4" hidden="1" x14ac:dyDescent="0.2">
      <c r="A462" s="1" t="s">
        <v>165</v>
      </c>
      <c r="B462" s="2">
        <v>10.3630724</v>
      </c>
      <c r="C462" t="str">
        <f>IF(ISNA(VLOOKUP(A462,'von Hand markiert'!A:A,1,FALSE)),"","x")</f>
        <v/>
      </c>
      <c r="D462" s="4">
        <f>COUNTA($A$2:A462)/628</f>
        <v>0.73407643312101911</v>
      </c>
    </row>
    <row r="463" spans="1:4" hidden="1" x14ac:dyDescent="0.2">
      <c r="A463" s="1" t="s">
        <v>331</v>
      </c>
      <c r="B463" s="2">
        <v>10.3411679</v>
      </c>
      <c r="C463" t="str">
        <f>IF(ISNA(VLOOKUP(A463,'von Hand markiert'!A:A,1,FALSE)),"","x")</f>
        <v/>
      </c>
      <c r="D463" s="4">
        <f>COUNTA($A$2:A463)/628</f>
        <v>0.73566878980891715</v>
      </c>
    </row>
    <row r="464" spans="1:4" hidden="1" x14ac:dyDescent="0.2">
      <c r="A464" s="1" t="s">
        <v>412</v>
      </c>
      <c r="B464" s="2">
        <v>10.0442687</v>
      </c>
      <c r="C464" t="str">
        <f>IF(ISNA(VLOOKUP(A464,'von Hand markiert'!A:A,1,FALSE)),"","x")</f>
        <v/>
      </c>
      <c r="D464" s="4">
        <f>COUNTA($A$2:A464)/628</f>
        <v>0.73726114649681529</v>
      </c>
    </row>
    <row r="465" spans="1:4" hidden="1" x14ac:dyDescent="0.2">
      <c r="A465" s="1" t="s">
        <v>261</v>
      </c>
      <c r="B465" s="2">
        <v>9.9494402300000004</v>
      </c>
      <c r="C465" t="str">
        <f>IF(ISNA(VLOOKUP(A465,'von Hand markiert'!A:A,1,FALSE)),"","x")</f>
        <v/>
      </c>
      <c r="D465" s="4">
        <f>COUNTA($A$2:A465)/628</f>
        <v>0.73885350318471332</v>
      </c>
    </row>
    <row r="466" spans="1:4" hidden="1" x14ac:dyDescent="0.2">
      <c r="A466" s="1" t="s">
        <v>529</v>
      </c>
      <c r="B466" s="2">
        <v>9.9236985900000008</v>
      </c>
      <c r="C466" t="str">
        <f>IF(ISNA(VLOOKUP(A466,'von Hand markiert'!A:A,1,FALSE)),"","x")</f>
        <v/>
      </c>
      <c r="D466" s="4">
        <f>COUNTA($A$2:A466)/628</f>
        <v>0.74044585987261147</v>
      </c>
    </row>
    <row r="467" spans="1:4" hidden="1" x14ac:dyDescent="0.2">
      <c r="A467" s="1" t="s">
        <v>400</v>
      </c>
      <c r="B467" s="2">
        <v>9.8380372600000001</v>
      </c>
      <c r="C467" t="str">
        <f>IF(ISNA(VLOOKUP(A467,'von Hand markiert'!A:A,1,FALSE)),"","x")</f>
        <v/>
      </c>
      <c r="D467" s="4">
        <f>COUNTA($A$2:A467)/628</f>
        <v>0.7420382165605095</v>
      </c>
    </row>
    <row r="468" spans="1:4" hidden="1" x14ac:dyDescent="0.2">
      <c r="A468" s="1" t="s">
        <v>201</v>
      </c>
      <c r="B468" s="2">
        <v>9.7909381900000003</v>
      </c>
      <c r="C468" t="str">
        <f>IF(ISNA(VLOOKUP(A468,'von Hand markiert'!A:A,1,FALSE)),"","x")</f>
        <v/>
      </c>
      <c r="D468" s="4">
        <f>COUNTA($A$2:A468)/628</f>
        <v>0.74363057324840764</v>
      </c>
    </row>
    <row r="469" spans="1:4" hidden="1" x14ac:dyDescent="0.2">
      <c r="A469" s="1" t="s">
        <v>477</v>
      </c>
      <c r="B469" s="2">
        <v>9.7850733099999996</v>
      </c>
      <c r="C469" t="str">
        <f>IF(ISNA(VLOOKUP(A469,'von Hand markiert'!A:A,1,FALSE)),"","x")</f>
        <v/>
      </c>
      <c r="D469" s="4">
        <f>COUNTA($A$2:A469)/628</f>
        <v>0.74522292993630568</v>
      </c>
    </row>
    <row r="470" spans="1:4" hidden="1" x14ac:dyDescent="0.2">
      <c r="A470" s="1" t="s">
        <v>511</v>
      </c>
      <c r="B470" s="2">
        <v>9.7711426600000006</v>
      </c>
      <c r="C470" t="str">
        <f>IF(ISNA(VLOOKUP(A470,'von Hand markiert'!A:A,1,FALSE)),"","x")</f>
        <v/>
      </c>
      <c r="D470" s="4">
        <f>COUNTA($A$2:A470)/628</f>
        <v>0.74681528662420382</v>
      </c>
    </row>
    <row r="471" spans="1:4" hidden="1" x14ac:dyDescent="0.2">
      <c r="A471" s="1" t="s">
        <v>421</v>
      </c>
      <c r="B471" s="2">
        <v>9.6658980999999997</v>
      </c>
      <c r="C471" t="str">
        <f>IF(ISNA(VLOOKUP(A471,'von Hand markiert'!A:A,1,FALSE)),"","x")</f>
        <v/>
      </c>
      <c r="D471" s="4">
        <f>COUNTA($A$2:A471)/628</f>
        <v>0.74840764331210186</v>
      </c>
    </row>
    <row r="472" spans="1:4" hidden="1" x14ac:dyDescent="0.2">
      <c r="A472" s="1" t="s">
        <v>506</v>
      </c>
      <c r="B472" s="2">
        <v>9.6658980999999997</v>
      </c>
      <c r="C472" t="str">
        <f>IF(ISNA(VLOOKUP(A472,'von Hand markiert'!A:A,1,FALSE)),"","x")</f>
        <v/>
      </c>
      <c r="D472" s="4">
        <f>COUNTA($A$2:A472)/628</f>
        <v>0.75</v>
      </c>
    </row>
    <row r="473" spans="1:4" hidden="1" x14ac:dyDescent="0.2">
      <c r="A473" s="1" t="s">
        <v>463</v>
      </c>
      <c r="B473" s="2">
        <v>9.6658980999999997</v>
      </c>
      <c r="C473" t="str">
        <f>IF(ISNA(VLOOKUP(A473,'von Hand markiert'!A:A,1,FALSE)),"","x")</f>
        <v/>
      </c>
      <c r="D473" s="4">
        <f>COUNTA($A$2:A473)/628</f>
        <v>0.75159235668789814</v>
      </c>
    </row>
    <row r="474" spans="1:4" hidden="1" x14ac:dyDescent="0.2">
      <c r="A474" s="1" t="s">
        <v>546</v>
      </c>
      <c r="B474" s="2">
        <v>9.5123531000000003</v>
      </c>
      <c r="C474" t="str">
        <f>IF(ISNA(VLOOKUP(A474,'von Hand markiert'!A:A,1,FALSE)),"","x")</f>
        <v/>
      </c>
      <c r="D474" s="4">
        <f>COUNTA($A$2:A474)/628</f>
        <v>0.75318471337579618</v>
      </c>
    </row>
    <row r="475" spans="1:4" hidden="1" x14ac:dyDescent="0.2">
      <c r="A475" s="1" t="s">
        <v>555</v>
      </c>
      <c r="B475" s="2">
        <v>9.4546774300000003</v>
      </c>
      <c r="C475" t="str">
        <f>IF(ISNA(VLOOKUP(A475,'von Hand markiert'!A:A,1,FALSE)),"","x")</f>
        <v/>
      </c>
      <c r="D475" s="4">
        <f>COUNTA($A$2:A475)/628</f>
        <v>0.75477707006369432</v>
      </c>
    </row>
    <row r="476" spans="1:4" hidden="1" x14ac:dyDescent="0.2">
      <c r="A476" s="1" t="s">
        <v>332</v>
      </c>
      <c r="B476" s="2">
        <v>9.3510689100000004</v>
      </c>
      <c r="C476" t="str">
        <f>IF(ISNA(VLOOKUP(A476,'von Hand markiert'!A:A,1,FALSE)),"","x")</f>
        <v/>
      </c>
      <c r="D476" s="4">
        <f>COUNTA($A$2:A476)/628</f>
        <v>0.75636942675159236</v>
      </c>
    </row>
    <row r="477" spans="1:4" hidden="1" x14ac:dyDescent="0.2">
      <c r="A477" s="1" t="s">
        <v>276</v>
      </c>
      <c r="B477" s="2">
        <v>9.2639954499999995</v>
      </c>
      <c r="C477" t="str">
        <f>IF(ISNA(VLOOKUP(A477,'von Hand markiert'!A:A,1,FALSE)),"","x")</f>
        <v/>
      </c>
      <c r="D477" s="4">
        <f>COUNTA($A$2:A477)/628</f>
        <v>0.7579617834394905</v>
      </c>
    </row>
    <row r="478" spans="1:4" hidden="1" x14ac:dyDescent="0.2">
      <c r="A478" s="1" t="s">
        <v>578</v>
      </c>
      <c r="B478" s="2">
        <v>9.2131760099999997</v>
      </c>
      <c r="C478" t="str">
        <f>IF(ISNA(VLOOKUP(A478,'von Hand markiert'!A:A,1,FALSE)),"","x")</f>
        <v/>
      </c>
      <c r="D478" s="4">
        <f>COUNTA($A$2:A478)/628</f>
        <v>0.75955414012738853</v>
      </c>
    </row>
    <row r="479" spans="1:4" hidden="1" x14ac:dyDescent="0.2">
      <c r="A479" s="1" t="s">
        <v>612</v>
      </c>
      <c r="B479" s="2">
        <v>9.1906206000000008</v>
      </c>
      <c r="C479" t="str">
        <f>IF(ISNA(VLOOKUP(A479,'von Hand markiert'!A:A,1,FALSE)),"","x")</f>
        <v/>
      </c>
      <c r="D479" s="4">
        <f>COUNTA($A$2:A479)/628</f>
        <v>0.76114649681528668</v>
      </c>
    </row>
    <row r="480" spans="1:4" hidden="1" x14ac:dyDescent="0.2">
      <c r="A480" s="1" t="s">
        <v>144</v>
      </c>
      <c r="B480" s="2">
        <v>9.0369748899999998</v>
      </c>
      <c r="C480" t="str">
        <f>IF(ISNA(VLOOKUP(A480,'von Hand markiert'!A:A,1,FALSE)),"","x")</f>
        <v/>
      </c>
      <c r="D480" s="4">
        <f>COUNTA($A$2:A480)/628</f>
        <v>0.76273885350318471</v>
      </c>
    </row>
    <row r="481" spans="1:4" hidden="1" x14ac:dyDescent="0.2">
      <c r="A481" s="1" t="s">
        <v>405</v>
      </c>
      <c r="B481" s="2">
        <v>9.0159077399999994</v>
      </c>
      <c r="C481" t="str">
        <f>IF(ISNA(VLOOKUP(A481,'von Hand markiert'!A:A,1,FALSE)),"","x")</f>
        <v/>
      </c>
      <c r="D481" s="4">
        <f>COUNTA($A$2:A481)/628</f>
        <v>0.76433121019108285</v>
      </c>
    </row>
    <row r="482" spans="1:4" hidden="1" x14ac:dyDescent="0.2">
      <c r="A482" s="1" t="s">
        <v>520</v>
      </c>
      <c r="B482" s="2">
        <v>8.8574316700000004</v>
      </c>
      <c r="C482" t="str">
        <f>IF(ISNA(VLOOKUP(A482,'von Hand markiert'!A:A,1,FALSE)),"","x")</f>
        <v/>
      </c>
      <c r="D482" s="4">
        <f>COUNTA($A$2:A482)/628</f>
        <v>0.76592356687898089</v>
      </c>
    </row>
    <row r="483" spans="1:4" hidden="1" x14ac:dyDescent="0.2">
      <c r="A483" s="1" t="s">
        <v>589</v>
      </c>
      <c r="B483" s="2">
        <v>8.8004573599999993</v>
      </c>
      <c r="C483" t="str">
        <f>IF(ISNA(VLOOKUP(A483,'von Hand markiert'!A:A,1,FALSE)),"","x")</f>
        <v/>
      </c>
      <c r="D483" s="4">
        <f>COUNTA($A$2:A483)/628</f>
        <v>0.76751592356687903</v>
      </c>
    </row>
    <row r="484" spans="1:4" hidden="1" x14ac:dyDescent="0.2">
      <c r="A484" s="1" t="s">
        <v>309</v>
      </c>
      <c r="B484" s="2">
        <v>8.8004573599999993</v>
      </c>
      <c r="C484" t="str">
        <f>IF(ISNA(VLOOKUP(A484,'von Hand markiert'!A:A,1,FALSE)),"","x")</f>
        <v/>
      </c>
      <c r="D484" s="4">
        <f>COUNTA($A$2:A484)/628</f>
        <v>0.76910828025477707</v>
      </c>
    </row>
    <row r="485" spans="1:4" hidden="1" x14ac:dyDescent="0.2">
      <c r="A485" s="1" t="s">
        <v>552</v>
      </c>
      <c r="B485" s="2">
        <v>8.7254425100000006</v>
      </c>
      <c r="C485" t="str">
        <f>IF(ISNA(VLOOKUP(A485,'von Hand markiert'!A:A,1,FALSE)),"","x")</f>
        <v/>
      </c>
      <c r="D485" s="4">
        <f>COUNTA($A$2:A485)/628</f>
        <v>0.77070063694267521</v>
      </c>
    </row>
    <row r="486" spans="1:4" hidden="1" x14ac:dyDescent="0.2">
      <c r="A486" s="1" t="s">
        <v>507</v>
      </c>
      <c r="B486" s="2">
        <v>8.6757990899999999</v>
      </c>
      <c r="C486" t="str">
        <f>IF(ISNA(VLOOKUP(A486,'von Hand markiert'!A:A,1,FALSE)),"","x")</f>
        <v/>
      </c>
      <c r="D486" s="4">
        <f>COUNTA($A$2:A486)/628</f>
        <v>0.77229299363057324</v>
      </c>
    </row>
    <row r="487" spans="1:4" hidden="1" x14ac:dyDescent="0.2">
      <c r="A487" s="1" t="s">
        <v>464</v>
      </c>
      <c r="B487" s="2">
        <v>8.6757990899999999</v>
      </c>
      <c r="C487" t="str">
        <f>IF(ISNA(VLOOKUP(A487,'von Hand markiert'!A:A,1,FALSE)),"","x")</f>
        <v/>
      </c>
      <c r="D487" s="4">
        <f>COUNTA($A$2:A487)/628</f>
        <v>0.77388535031847139</v>
      </c>
    </row>
    <row r="488" spans="1:4" hidden="1" x14ac:dyDescent="0.2">
      <c r="A488" s="1" t="s">
        <v>547</v>
      </c>
      <c r="B488" s="2">
        <v>8.5222540900000006</v>
      </c>
      <c r="C488" t="str">
        <f>IF(ISNA(VLOOKUP(A488,'von Hand markiert'!A:A,1,FALSE)),"","x")</f>
        <v/>
      </c>
      <c r="D488" s="4">
        <f>COUNTA($A$2:A488)/628</f>
        <v>0.77547770700636942</v>
      </c>
    </row>
    <row r="489" spans="1:4" hidden="1" x14ac:dyDescent="0.2">
      <c r="A489" s="1" t="s">
        <v>366</v>
      </c>
      <c r="B489" s="2">
        <v>8.2211395700000001</v>
      </c>
      <c r="C489" t="str">
        <f>IF(ISNA(VLOOKUP(A489,'von Hand markiert'!A:A,1,FALSE)),"","x")</f>
        <v/>
      </c>
      <c r="D489" s="4">
        <f>COUNTA($A$2:A489)/628</f>
        <v>0.77707006369426757</v>
      </c>
    </row>
    <row r="490" spans="1:4" hidden="1" x14ac:dyDescent="0.2">
      <c r="A490" s="1" t="s">
        <v>565</v>
      </c>
      <c r="B490" s="2">
        <v>7.88674637</v>
      </c>
      <c r="C490" t="str">
        <f>IF(ISNA(VLOOKUP(A490,'von Hand markiert'!A:A,1,FALSE)),"","x")</f>
        <v/>
      </c>
      <c r="D490" s="4">
        <f>COUNTA($A$2:A490)/628</f>
        <v>0.7786624203821656</v>
      </c>
    </row>
    <row r="491" spans="1:4" hidden="1" x14ac:dyDescent="0.2">
      <c r="A491" s="1" t="s">
        <v>196</v>
      </c>
      <c r="B491" s="2">
        <v>7.8431372499999998</v>
      </c>
      <c r="C491" t="str">
        <f>IF(ISNA(VLOOKUP(A491,'von Hand markiert'!A:A,1,FALSE)),"","x")</f>
        <v/>
      </c>
      <c r="D491" s="4">
        <f>COUNTA($A$2:A491)/628</f>
        <v>0.78025477707006374</v>
      </c>
    </row>
    <row r="492" spans="1:4" hidden="1" x14ac:dyDescent="0.2">
      <c r="A492" s="1" t="s">
        <v>553</v>
      </c>
      <c r="B492" s="2">
        <v>7.7353434999999999</v>
      </c>
      <c r="C492" t="str">
        <f>IF(ISNA(VLOOKUP(A492,'von Hand markiert'!A:A,1,FALSE)),"","x")</f>
        <v/>
      </c>
      <c r="D492" s="4">
        <f>COUNTA($A$2:A492)/628</f>
        <v>0.78184713375796178</v>
      </c>
    </row>
    <row r="493" spans="1:4" hidden="1" x14ac:dyDescent="0.2">
      <c r="A493" s="1" t="s">
        <v>598</v>
      </c>
      <c r="B493" s="2">
        <v>7.5811188999999999</v>
      </c>
      <c r="C493" t="str">
        <f>IF(ISNA(VLOOKUP(A493,'von Hand markiert'!A:A,1,FALSE)),"","x")</f>
        <v/>
      </c>
      <c r="D493" s="4">
        <f>COUNTA($A$2:A493)/628</f>
        <v>0.78343949044585992</v>
      </c>
    </row>
    <row r="494" spans="1:4" hidden="1" x14ac:dyDescent="0.2">
      <c r="A494" s="1" t="s">
        <v>221</v>
      </c>
      <c r="B494" s="2">
        <v>7.5811188999999999</v>
      </c>
      <c r="C494" t="str">
        <f>IF(ISNA(VLOOKUP(A494,'von Hand markiert'!A:A,1,FALSE)),"","x")</f>
        <v/>
      </c>
      <c r="D494" s="4">
        <f>COUNTA($A$2:A494)/628</f>
        <v>0.78503184713375795</v>
      </c>
    </row>
    <row r="495" spans="1:4" hidden="1" x14ac:dyDescent="0.2">
      <c r="A495" s="1" t="s">
        <v>548</v>
      </c>
      <c r="B495" s="2">
        <v>7.5321550799999999</v>
      </c>
      <c r="C495" t="str">
        <f>IF(ISNA(VLOOKUP(A495,'von Hand markiert'!A:A,1,FALSE)),"","x")</f>
        <v/>
      </c>
      <c r="D495" s="4">
        <f>COUNTA($A$2:A495)/628</f>
        <v>0.7866242038216561</v>
      </c>
    </row>
    <row r="496" spans="1:4" hidden="1" x14ac:dyDescent="0.2">
      <c r="A496" s="1" t="s">
        <v>444</v>
      </c>
      <c r="B496" s="2">
        <v>7.4074074100000002</v>
      </c>
      <c r="C496" t="str">
        <f>IF(ISNA(VLOOKUP(A496,'von Hand markiert'!A:A,1,FALSE)),"","x")</f>
        <v/>
      </c>
      <c r="D496" s="4">
        <f>COUNTA($A$2:A496)/628</f>
        <v>0.78821656050955413</v>
      </c>
    </row>
    <row r="497" spans="1:4" hidden="1" x14ac:dyDescent="0.2">
      <c r="A497" s="1" t="s">
        <v>344</v>
      </c>
      <c r="B497" s="2">
        <v>7.3019312999999997</v>
      </c>
      <c r="C497" t="str">
        <f>IF(ISNA(VLOOKUP(A497,'von Hand markiert'!A:A,1,FALSE)),"","x")</f>
        <v/>
      </c>
      <c r="D497" s="4">
        <f>COUNTA($A$2:A497)/628</f>
        <v>0.78980891719745228</v>
      </c>
    </row>
    <row r="498" spans="1:4" hidden="1" x14ac:dyDescent="0.2">
      <c r="A498" s="1" t="s">
        <v>367</v>
      </c>
      <c r="B498" s="2">
        <v>7.2310405600000003</v>
      </c>
      <c r="C498" t="str">
        <f>IF(ISNA(VLOOKUP(A498,'von Hand markiert'!A:A,1,FALSE)),"","x")</f>
        <v/>
      </c>
      <c r="D498" s="4">
        <f>COUNTA($A$2:A498)/628</f>
        <v>0.79140127388535031</v>
      </c>
    </row>
    <row r="499" spans="1:4" hidden="1" x14ac:dyDescent="0.2">
      <c r="A499" s="1" t="s">
        <v>242</v>
      </c>
      <c r="B499" s="2">
        <v>7.0933853899999999</v>
      </c>
      <c r="C499" t="str">
        <f>IF(ISNA(VLOOKUP(A499,'von Hand markiert'!A:A,1,FALSE)),"","x")</f>
        <v/>
      </c>
      <c r="D499" s="4">
        <f>COUNTA($A$2:A499)/628</f>
        <v>0.79299363057324845</v>
      </c>
    </row>
    <row r="500" spans="1:4" hidden="1" x14ac:dyDescent="0.2">
      <c r="A500" s="1" t="s">
        <v>465</v>
      </c>
      <c r="B500" s="2">
        <v>6.9767441899999998</v>
      </c>
      <c r="C500" t="str">
        <f>IF(ISNA(VLOOKUP(A500,'von Hand markiert'!A:A,1,FALSE)),"","x")</f>
        <v/>
      </c>
      <c r="D500" s="4">
        <f>COUNTA($A$2:A500)/628</f>
        <v>0.79458598726114649</v>
      </c>
    </row>
    <row r="501" spans="1:4" hidden="1" x14ac:dyDescent="0.2">
      <c r="A501" s="1" t="s">
        <v>478</v>
      </c>
      <c r="B501" s="2">
        <v>6.8341899899999996</v>
      </c>
      <c r="C501" t="str">
        <f>IF(ISNA(VLOOKUP(A501,'von Hand markiert'!A:A,1,FALSE)),"","x")</f>
        <v/>
      </c>
      <c r="D501" s="4">
        <f>COUNTA($A$2:A501)/628</f>
        <v>0.79617834394904463</v>
      </c>
    </row>
    <row r="502" spans="1:4" hidden="1" x14ac:dyDescent="0.2">
      <c r="A502" s="1" t="s">
        <v>354</v>
      </c>
      <c r="B502" s="2">
        <v>6.8164508799999997</v>
      </c>
      <c r="C502" t="str">
        <f>IF(ISNA(VLOOKUP(A502,'von Hand markiert'!A:A,1,FALSE)),"","x")</f>
        <v/>
      </c>
      <c r="D502" s="4">
        <f>COUNTA($A$2:A502)/628</f>
        <v>0.79777070063694266</v>
      </c>
    </row>
    <row r="503" spans="1:4" hidden="1" x14ac:dyDescent="0.2">
      <c r="A503" s="1" t="s">
        <v>314</v>
      </c>
      <c r="B503" s="2">
        <v>6.6911026500000004</v>
      </c>
      <c r="C503" t="str">
        <f>IF(ISNA(VLOOKUP(A503,'von Hand markiert'!A:A,1,FALSE)),"","x")</f>
        <v/>
      </c>
      <c r="D503" s="4">
        <f>COUNTA($A$2:A503)/628</f>
        <v>0.79936305732484081</v>
      </c>
    </row>
    <row r="504" spans="1:4" hidden="1" x14ac:dyDescent="0.2">
      <c r="A504" s="1" t="s">
        <v>549</v>
      </c>
      <c r="B504" s="2">
        <v>6.5420560700000001</v>
      </c>
      <c r="C504" t="str">
        <f>IF(ISNA(VLOOKUP(A504,'von Hand markiert'!A:A,1,FALSE)),"","x")</f>
        <v/>
      </c>
      <c r="D504" s="4">
        <f>COUNTA($A$2:A504)/628</f>
        <v>0.80095541401273884</v>
      </c>
    </row>
    <row r="505" spans="1:4" hidden="1" x14ac:dyDescent="0.2">
      <c r="A505" s="1" t="s">
        <v>401</v>
      </c>
      <c r="B505" s="2">
        <v>6.4089138600000002</v>
      </c>
      <c r="C505" t="str">
        <f>IF(ISNA(VLOOKUP(A505,'von Hand markiert'!A:A,1,FALSE)),"","x")</f>
        <v/>
      </c>
      <c r="D505" s="4">
        <f>COUNTA($A$2:A505)/628</f>
        <v>0.80254777070063699</v>
      </c>
    </row>
    <row r="506" spans="1:4" hidden="1" x14ac:dyDescent="0.2">
      <c r="A506" s="1" t="s">
        <v>521</v>
      </c>
      <c r="B506" s="2">
        <v>6.3895001499999999</v>
      </c>
      <c r="C506" t="str">
        <f>IF(ISNA(VLOOKUP(A506,'von Hand markiert'!A:A,1,FALSE)),"","x")</f>
        <v/>
      </c>
      <c r="D506" s="4">
        <f>COUNTA($A$2:A506)/628</f>
        <v>0.80414012738853502</v>
      </c>
    </row>
    <row r="507" spans="1:4" hidden="1" x14ac:dyDescent="0.2">
      <c r="A507" s="1" t="s">
        <v>387</v>
      </c>
      <c r="B507" s="2">
        <v>6.3231850100000004</v>
      </c>
      <c r="C507" t="str">
        <f>IF(ISNA(VLOOKUP(A507,'von Hand markiert'!A:A,1,FALSE)),"","x")</f>
        <v/>
      </c>
      <c r="D507" s="4">
        <f>COUNTA($A$2:A507)/628</f>
        <v>0.80573248407643316</v>
      </c>
    </row>
    <row r="508" spans="1:4" hidden="1" x14ac:dyDescent="0.2">
      <c r="A508" s="1" t="s">
        <v>148</v>
      </c>
      <c r="B508" s="2">
        <v>6.23973727</v>
      </c>
      <c r="C508" t="str">
        <f>IF(ISNA(VLOOKUP(A508,'von Hand markiert'!A:A,1,FALSE)),"","x")</f>
        <v/>
      </c>
      <c r="D508" s="4">
        <f>COUNTA($A$2:A508)/628</f>
        <v>0.8073248407643312</v>
      </c>
    </row>
    <row r="509" spans="1:4" hidden="1" x14ac:dyDescent="0.2">
      <c r="A509" s="1" t="s">
        <v>526</v>
      </c>
      <c r="B509" s="2">
        <v>6.2033691500000003</v>
      </c>
      <c r="C509" t="str">
        <f>IF(ISNA(VLOOKUP(A509,'von Hand markiert'!A:A,1,FALSE)),"","x")</f>
        <v/>
      </c>
      <c r="D509" s="4">
        <f>COUNTA($A$2:A509)/628</f>
        <v>0.80891719745222934</v>
      </c>
    </row>
    <row r="510" spans="1:4" hidden="1" x14ac:dyDescent="0.2">
      <c r="A510" s="1" t="s">
        <v>493</v>
      </c>
      <c r="B510" s="2">
        <v>6.2033691500000003</v>
      </c>
      <c r="C510" t="str">
        <f>IF(ISNA(VLOOKUP(A510,'von Hand markiert'!A:A,1,FALSE)),"","x")</f>
        <v/>
      </c>
      <c r="D510" s="4">
        <f>COUNTA($A$2:A510)/628</f>
        <v>0.81050955414012738</v>
      </c>
    </row>
    <row r="511" spans="1:4" hidden="1" x14ac:dyDescent="0.2">
      <c r="A511" s="1" t="s">
        <v>528</v>
      </c>
      <c r="B511" s="2">
        <v>6.1032863800000001</v>
      </c>
      <c r="C511" t="str">
        <f>IF(ISNA(VLOOKUP(A511,'von Hand markiert'!A:A,1,FALSE)),"","x")</f>
        <v/>
      </c>
      <c r="D511" s="4">
        <f>COUNTA($A$2:A511)/628</f>
        <v>0.81210191082802552</v>
      </c>
    </row>
    <row r="512" spans="1:4" hidden="1" x14ac:dyDescent="0.2">
      <c r="A512" s="1" t="s">
        <v>243</v>
      </c>
      <c r="B512" s="2">
        <v>6.1032863800000001</v>
      </c>
      <c r="C512" t="str">
        <f>IF(ISNA(VLOOKUP(A512,'von Hand markiert'!A:A,1,FALSE)),"","x")</f>
        <v/>
      </c>
      <c r="D512" s="4">
        <f>COUNTA($A$2:A512)/628</f>
        <v>0.81369426751592355</v>
      </c>
    </row>
    <row r="513" spans="1:4" hidden="1" x14ac:dyDescent="0.2">
      <c r="A513" s="1" t="s">
        <v>474</v>
      </c>
      <c r="B513" s="2">
        <v>5.9065483499999996</v>
      </c>
      <c r="C513" t="str">
        <f>IF(ISNA(VLOOKUP(A513,'von Hand markiert'!A:A,1,FALSE)),"","x")</f>
        <v/>
      </c>
      <c r="D513" s="4">
        <f>COUNTA($A$2:A513)/628</f>
        <v>0.8152866242038217</v>
      </c>
    </row>
    <row r="514" spans="1:4" hidden="1" x14ac:dyDescent="0.2">
      <c r="A514" s="1" t="s">
        <v>604</v>
      </c>
      <c r="B514" s="2">
        <v>5.8495740300000003</v>
      </c>
      <c r="C514" t="str">
        <f>IF(ISNA(VLOOKUP(A514,'von Hand markiert'!A:A,1,FALSE)),"","x")</f>
        <v/>
      </c>
      <c r="D514" s="4">
        <f>COUNTA($A$2:A514)/628</f>
        <v>0.81687898089171973</v>
      </c>
    </row>
    <row r="515" spans="1:4" hidden="1" x14ac:dyDescent="0.2">
      <c r="A515" s="1" t="s">
        <v>355</v>
      </c>
      <c r="B515" s="2">
        <v>5.8263518699999999</v>
      </c>
      <c r="C515" t="str">
        <f>IF(ISNA(VLOOKUP(A515,'von Hand markiert'!A:A,1,FALSE)),"","x")</f>
        <v/>
      </c>
      <c r="D515" s="4">
        <f>COUNTA($A$2:A515)/628</f>
        <v>0.81847133757961787</v>
      </c>
    </row>
    <row r="516" spans="1:4" hidden="1" x14ac:dyDescent="0.2">
      <c r="A516" s="1" t="s">
        <v>618</v>
      </c>
      <c r="B516" s="2">
        <v>5.8206669</v>
      </c>
      <c r="C516" t="str">
        <f>IF(ISNA(VLOOKUP(A516,'von Hand markiert'!A:A,1,FALSE)),"","x")</f>
        <v/>
      </c>
      <c r="D516" s="4">
        <f>COUNTA($A$2:A516)/628</f>
        <v>0.82006369426751591</v>
      </c>
    </row>
    <row r="517" spans="1:4" hidden="1" x14ac:dyDescent="0.2">
      <c r="A517" s="1" t="s">
        <v>377</v>
      </c>
      <c r="B517" s="2">
        <v>5.6296124000000001</v>
      </c>
      <c r="C517" t="str">
        <f>IF(ISNA(VLOOKUP(A517,'von Hand markiert'!A:A,1,FALSE)),"","x")</f>
        <v/>
      </c>
      <c r="D517" s="4">
        <f>COUNTA($A$2:A517)/628</f>
        <v>0.82165605095541405</v>
      </c>
    </row>
    <row r="518" spans="1:4" hidden="1" x14ac:dyDescent="0.2">
      <c r="A518" s="1" t="s">
        <v>402</v>
      </c>
      <c r="B518" s="2">
        <v>5.4188148500000004</v>
      </c>
      <c r="C518" t="str">
        <f>IF(ISNA(VLOOKUP(A518,'von Hand markiert'!A:A,1,FALSE)),"","x")</f>
        <v/>
      </c>
      <c r="D518" s="4">
        <f>COUNTA($A$2:A518)/628</f>
        <v>0.82324840764331209</v>
      </c>
    </row>
    <row r="519" spans="1:4" hidden="1" x14ac:dyDescent="0.2">
      <c r="A519" s="1" t="s">
        <v>522</v>
      </c>
      <c r="B519" s="2">
        <v>5.3994011400000002</v>
      </c>
      <c r="C519" t="str">
        <f>IF(ISNA(VLOOKUP(A519,'von Hand markiert'!A:A,1,FALSE)),"","x")</f>
        <v/>
      </c>
      <c r="D519" s="4">
        <f>COUNTA($A$2:A519)/628</f>
        <v>0.82484076433121023</v>
      </c>
    </row>
    <row r="520" spans="1:4" hidden="1" x14ac:dyDescent="0.2">
      <c r="A520" s="1" t="s">
        <v>267</v>
      </c>
      <c r="B520" s="2">
        <v>5.3618405300000003</v>
      </c>
      <c r="C520" t="str">
        <f>IF(ISNA(VLOOKUP(A520,'von Hand markiert'!A:A,1,FALSE)),"","x")</f>
        <v/>
      </c>
      <c r="D520" s="4">
        <f>COUNTA($A$2:A520)/628</f>
        <v>0.82643312101910826</v>
      </c>
    </row>
    <row r="521" spans="1:4" hidden="1" x14ac:dyDescent="0.2">
      <c r="A521" s="1" t="s">
        <v>262</v>
      </c>
      <c r="B521" s="2">
        <v>5.34242683</v>
      </c>
      <c r="C521" t="str">
        <f>IF(ISNA(VLOOKUP(A521,'von Hand markiert'!A:A,1,FALSE)),"","x")</f>
        <v/>
      </c>
      <c r="D521" s="4">
        <f>COUNTA($A$2:A521)/628</f>
        <v>0.82802547770700641</v>
      </c>
    </row>
    <row r="522" spans="1:4" hidden="1" x14ac:dyDescent="0.2">
      <c r="A522" s="1" t="s">
        <v>527</v>
      </c>
      <c r="B522" s="2">
        <v>5.2132701399999997</v>
      </c>
      <c r="C522" t="str">
        <f>IF(ISNA(VLOOKUP(A522,'von Hand markiert'!A:A,1,FALSE)),"","x")</f>
        <v/>
      </c>
      <c r="D522" s="4">
        <f>COUNTA($A$2:A522)/628</f>
        <v>0.82961783439490444</v>
      </c>
    </row>
    <row r="523" spans="1:4" hidden="1" x14ac:dyDescent="0.2">
      <c r="A523" s="1" t="s">
        <v>572</v>
      </c>
      <c r="B523" s="2">
        <v>4.9310813400000004</v>
      </c>
      <c r="C523" t="str">
        <f>IF(ISNA(VLOOKUP(A523,'von Hand markiert'!A:A,1,FALSE)),"","x")</f>
        <v/>
      </c>
      <c r="D523" s="4">
        <f>COUNTA($A$2:A523)/628</f>
        <v>0.83121019108280259</v>
      </c>
    </row>
    <row r="524" spans="1:4" hidden="1" x14ac:dyDescent="0.2">
      <c r="A524" s="1" t="s">
        <v>328</v>
      </c>
      <c r="B524" s="2">
        <v>4.9069559099999998</v>
      </c>
      <c r="C524" t="str">
        <f>IF(ISNA(VLOOKUP(A524,'von Hand markiert'!A:A,1,FALSE)),"","x")</f>
        <v/>
      </c>
      <c r="D524" s="4">
        <f>COUNTA($A$2:A524)/628</f>
        <v>0.83280254777070062</v>
      </c>
    </row>
    <row r="525" spans="1:4" hidden="1" x14ac:dyDescent="0.2">
      <c r="A525" s="1" t="s">
        <v>411</v>
      </c>
      <c r="B525" s="2">
        <v>4.8594750199999996</v>
      </c>
      <c r="C525" t="str">
        <f>IF(ISNA(VLOOKUP(A525,'von Hand markiert'!A:A,1,FALSE)),"","x")</f>
        <v/>
      </c>
      <c r="D525" s="4">
        <f>COUNTA($A$2:A525)/628</f>
        <v>0.83439490445859876</v>
      </c>
    </row>
    <row r="526" spans="1:4" hidden="1" x14ac:dyDescent="0.2">
      <c r="A526" s="1" t="s">
        <v>356</v>
      </c>
      <c r="B526" s="2">
        <v>4.8362528600000001</v>
      </c>
      <c r="C526" t="str">
        <f>IF(ISNA(VLOOKUP(A526,'von Hand markiert'!A:A,1,FALSE)),"","x")</f>
        <v/>
      </c>
      <c r="D526" s="4">
        <f>COUNTA($A$2:A526)/628</f>
        <v>0.8359872611464968</v>
      </c>
    </row>
    <row r="527" spans="1:4" hidden="1" x14ac:dyDescent="0.2">
      <c r="A527" s="1" t="s">
        <v>378</v>
      </c>
      <c r="B527" s="2">
        <v>4.6395133900000003</v>
      </c>
      <c r="C527" t="str">
        <f>IF(ISNA(VLOOKUP(A527,'von Hand markiert'!A:A,1,FALSE)),"","x")</f>
        <v/>
      </c>
      <c r="D527" s="4">
        <f>COUNTA($A$2:A527)/628</f>
        <v>0.83757961783439494</v>
      </c>
    </row>
    <row r="528" spans="1:4" hidden="1" x14ac:dyDescent="0.2">
      <c r="A528" s="1" t="s">
        <v>607</v>
      </c>
      <c r="B528" s="2">
        <v>4.4287158399999997</v>
      </c>
      <c r="C528" t="str">
        <f>IF(ISNA(VLOOKUP(A528,'von Hand markiert'!A:A,1,FALSE)),"","x")</f>
        <v/>
      </c>
      <c r="D528" s="4">
        <f>COUNTA($A$2:A528)/628</f>
        <v>0.83917197452229297</v>
      </c>
    </row>
    <row r="529" spans="1:4" hidden="1" x14ac:dyDescent="0.2">
      <c r="A529" s="1" t="s">
        <v>415</v>
      </c>
      <c r="B529" s="2">
        <v>4.3717415199999996</v>
      </c>
      <c r="C529" t="str">
        <f>IF(ISNA(VLOOKUP(A529,'von Hand markiert'!A:A,1,FALSE)),"","x")</f>
        <v/>
      </c>
      <c r="D529" s="4">
        <f>COUNTA($A$2:A529)/628</f>
        <v>0.84076433121019112</v>
      </c>
    </row>
    <row r="530" spans="1:4" hidden="1" x14ac:dyDescent="0.2">
      <c r="A530" s="1" t="s">
        <v>590</v>
      </c>
      <c r="B530" s="2">
        <v>4.3717415199999996</v>
      </c>
      <c r="C530" t="str">
        <f>IF(ISNA(VLOOKUP(A530,'von Hand markiert'!A:A,1,FALSE)),"","x")</f>
        <v/>
      </c>
      <c r="D530" s="4">
        <f>COUNTA($A$2:A530)/628</f>
        <v>0.84235668789808915</v>
      </c>
    </row>
    <row r="531" spans="1:4" hidden="1" x14ac:dyDescent="0.2">
      <c r="A531" s="1" t="s">
        <v>576</v>
      </c>
      <c r="B531" s="2">
        <v>4.3717415199999996</v>
      </c>
      <c r="C531" t="str">
        <f>IF(ISNA(VLOOKUP(A531,'von Hand markiert'!A:A,1,FALSE)),"","x")</f>
        <v/>
      </c>
      <c r="D531" s="4">
        <f>COUNTA($A$2:A531)/628</f>
        <v>0.8439490445859873</v>
      </c>
    </row>
    <row r="532" spans="1:4" hidden="1" x14ac:dyDescent="0.2">
      <c r="A532" s="1" t="s">
        <v>317</v>
      </c>
      <c r="B532" s="2">
        <v>4.1612733100000003</v>
      </c>
      <c r="C532" t="str">
        <f>IF(ISNA(VLOOKUP(A532,'von Hand markiert'!A:A,1,FALSE)),"","x")</f>
        <v/>
      </c>
      <c r="D532" s="4">
        <f>COUNTA($A$2:A532)/628</f>
        <v>0.84554140127388533</v>
      </c>
    </row>
    <row r="533" spans="1:4" hidden="1" x14ac:dyDescent="0.2">
      <c r="A533" s="1" t="s">
        <v>359</v>
      </c>
      <c r="B533" s="2">
        <v>4.1377987699999998</v>
      </c>
      <c r="C533" t="str">
        <f>IF(ISNA(VLOOKUP(A533,'von Hand markiert'!A:A,1,FALSE)),"","x")</f>
        <v/>
      </c>
      <c r="D533" s="4">
        <f>COUNTA($A$2:A533)/628</f>
        <v>0.84713375796178347</v>
      </c>
    </row>
    <row r="534" spans="1:4" hidden="1" x14ac:dyDescent="0.2">
      <c r="A534" s="1" t="s">
        <v>372</v>
      </c>
      <c r="B534" s="2">
        <v>4.1377987699999998</v>
      </c>
      <c r="C534" t="str">
        <f>IF(ISNA(VLOOKUP(A534,'von Hand markiert'!A:A,1,FALSE)),"","x")</f>
        <v/>
      </c>
      <c r="D534" s="4">
        <f>COUNTA($A$2:A534)/628</f>
        <v>0.84872611464968151</v>
      </c>
    </row>
    <row r="535" spans="1:4" hidden="1" x14ac:dyDescent="0.2">
      <c r="A535" s="1" t="s">
        <v>513</v>
      </c>
      <c r="B535" s="2">
        <v>3.96039604</v>
      </c>
      <c r="C535" t="str">
        <f>IF(ISNA(VLOOKUP(A535,'von Hand markiert'!A:A,1,FALSE)),"","x")</f>
        <v/>
      </c>
      <c r="D535" s="4">
        <f>COUNTA($A$2:A535)/628</f>
        <v>0.85031847133757965</v>
      </c>
    </row>
    <row r="536" spans="1:4" hidden="1" x14ac:dyDescent="0.2">
      <c r="A536" s="1" t="s">
        <v>573</v>
      </c>
      <c r="B536" s="2">
        <v>3.9409823300000002</v>
      </c>
      <c r="C536" t="str">
        <f>IF(ISNA(VLOOKUP(A536,'von Hand markiert'!A:A,1,FALSE)),"","x")</f>
        <v/>
      </c>
      <c r="D536" s="4">
        <f>COUNTA($A$2:A536)/628</f>
        <v>0.85191082802547768</v>
      </c>
    </row>
    <row r="537" spans="1:4" hidden="1" x14ac:dyDescent="0.2">
      <c r="A537" s="1" t="s">
        <v>542</v>
      </c>
      <c r="B537" s="2">
        <v>3.9168569</v>
      </c>
      <c r="C537" t="str">
        <f>IF(ISNA(VLOOKUP(A537,'von Hand markiert'!A:A,1,FALSE)),"","x")</f>
        <v/>
      </c>
      <c r="D537" s="4">
        <f>COUNTA($A$2:A537)/628</f>
        <v>0.85350318471337583</v>
      </c>
    </row>
    <row r="538" spans="1:4" hidden="1" x14ac:dyDescent="0.2">
      <c r="A538" s="1" t="s">
        <v>329</v>
      </c>
      <c r="B538" s="2">
        <v>3.9168569</v>
      </c>
      <c r="C538" t="str">
        <f>IF(ISNA(VLOOKUP(A538,'von Hand markiert'!A:A,1,FALSE)),"","x")</f>
        <v/>
      </c>
      <c r="D538" s="4">
        <f>COUNTA($A$2:A538)/628</f>
        <v>0.85509554140127386</v>
      </c>
    </row>
    <row r="539" spans="1:4" hidden="1" x14ac:dyDescent="0.2">
      <c r="A539" s="1" t="s">
        <v>357</v>
      </c>
      <c r="B539" s="2">
        <v>3.8461538499999999</v>
      </c>
      <c r="C539" t="str">
        <f>IF(ISNA(VLOOKUP(A539,'von Hand markiert'!A:A,1,FALSE)),"","x")</f>
        <v/>
      </c>
      <c r="D539" s="4">
        <f>COUNTA($A$2:A539)/628</f>
        <v>0.85668789808917201</v>
      </c>
    </row>
    <row r="540" spans="1:4" hidden="1" x14ac:dyDescent="0.2">
      <c r="A540" s="1" t="s">
        <v>450</v>
      </c>
      <c r="B540" s="2">
        <v>3.4580305299999998</v>
      </c>
      <c r="C540" t="str">
        <f>IF(ISNA(VLOOKUP(A540,'von Hand markiert'!A:A,1,FALSE)),"","x")</f>
        <v/>
      </c>
      <c r="D540" s="4">
        <f>COUNTA($A$2:A540)/628</f>
        <v>0.85828025477707004</v>
      </c>
    </row>
    <row r="541" spans="1:4" hidden="1" x14ac:dyDescent="0.2">
      <c r="A541" s="1" t="s">
        <v>566</v>
      </c>
      <c r="B541" s="2">
        <v>3.4580305299999998</v>
      </c>
      <c r="C541" t="str">
        <f>IF(ISNA(VLOOKUP(A541,'von Hand markiert'!A:A,1,FALSE)),"","x")</f>
        <v/>
      </c>
      <c r="D541" s="4">
        <f>COUNTA($A$2:A541)/628</f>
        <v>0.85987261146496818</v>
      </c>
    </row>
    <row r="542" spans="1:4" hidden="1" x14ac:dyDescent="0.2">
      <c r="A542" s="1" t="s">
        <v>585</v>
      </c>
      <c r="B542" s="2">
        <v>3.4580305299999998</v>
      </c>
      <c r="C542" t="str">
        <f>IF(ISNA(VLOOKUP(A542,'von Hand markiert'!A:A,1,FALSE)),"","x")</f>
        <v/>
      </c>
      <c r="D542" s="4">
        <f>COUNTA($A$2:A542)/628</f>
        <v>0.86146496815286622</v>
      </c>
    </row>
    <row r="543" spans="1:4" hidden="1" x14ac:dyDescent="0.2">
      <c r="A543" s="1" t="s">
        <v>543</v>
      </c>
      <c r="B543" s="2">
        <v>3.4580305299999998</v>
      </c>
      <c r="C543" t="str">
        <f>IF(ISNA(VLOOKUP(A543,'von Hand markiert'!A:A,1,FALSE)),"","x")</f>
        <v/>
      </c>
      <c r="D543" s="4">
        <f>COUNTA($A$2:A543)/628</f>
        <v>0.86305732484076436</v>
      </c>
    </row>
    <row r="544" spans="1:4" hidden="1" x14ac:dyDescent="0.2">
      <c r="A544" s="1" t="s">
        <v>560</v>
      </c>
      <c r="B544" s="2">
        <v>3.4580305299999998</v>
      </c>
      <c r="C544" t="str">
        <f>IF(ISNA(VLOOKUP(A544,'von Hand markiert'!A:A,1,FALSE)),"","x")</f>
        <v/>
      </c>
      <c r="D544" s="4">
        <f>COUNTA($A$2:A544)/628</f>
        <v>0.86464968152866239</v>
      </c>
    </row>
    <row r="545" spans="1:4" hidden="1" x14ac:dyDescent="0.2">
      <c r="A545" s="1" t="s">
        <v>613</v>
      </c>
      <c r="B545" s="2">
        <v>3.43861683</v>
      </c>
      <c r="C545" t="str">
        <f>IF(ISNA(VLOOKUP(A545,'von Hand markiert'!A:A,1,FALSE)),"","x")</f>
        <v/>
      </c>
      <c r="D545" s="4">
        <f>COUNTA($A$2:A545)/628</f>
        <v>0.86624203821656054</v>
      </c>
    </row>
    <row r="546" spans="1:4" hidden="1" x14ac:dyDescent="0.2">
      <c r="A546" s="1" t="s">
        <v>512</v>
      </c>
      <c r="B546" s="2">
        <v>3.43861683</v>
      </c>
      <c r="C546" t="str">
        <f>IF(ISNA(VLOOKUP(A546,'von Hand markiert'!A:A,1,FALSE)),"","x")</f>
        <v/>
      </c>
      <c r="D546" s="4">
        <f>COUNTA($A$2:A546)/628</f>
        <v>0.86783439490445857</v>
      </c>
    </row>
    <row r="547" spans="1:4" hidden="1" x14ac:dyDescent="0.2">
      <c r="A547" s="1" t="s">
        <v>608</v>
      </c>
      <c r="B547" s="2">
        <v>3.43861683</v>
      </c>
      <c r="C547" t="str">
        <f>IF(ISNA(VLOOKUP(A547,'von Hand markiert'!A:A,1,FALSE)),"","x")</f>
        <v/>
      </c>
      <c r="D547" s="4">
        <f>COUNTA($A$2:A547)/628</f>
        <v>0.86942675159235672</v>
      </c>
    </row>
    <row r="548" spans="1:4" hidden="1" x14ac:dyDescent="0.2">
      <c r="A548" s="1" t="s">
        <v>369</v>
      </c>
      <c r="B548" s="2">
        <v>3.3816425099999998</v>
      </c>
      <c r="C548" t="str">
        <f>IF(ISNA(VLOOKUP(A548,'von Hand markiert'!A:A,1,FALSE)),"","x")</f>
        <v/>
      </c>
      <c r="D548" s="4">
        <f>COUNTA($A$2:A548)/628</f>
        <v>0.87101910828025475</v>
      </c>
    </row>
    <row r="549" spans="1:4" hidden="1" x14ac:dyDescent="0.2">
      <c r="A549" s="1" t="s">
        <v>454</v>
      </c>
      <c r="B549" s="2">
        <v>3.3816425099999998</v>
      </c>
      <c r="C549" t="str">
        <f>IF(ISNA(VLOOKUP(A549,'von Hand markiert'!A:A,1,FALSE)),"","x")</f>
        <v/>
      </c>
      <c r="D549" s="4">
        <f>COUNTA($A$2:A549)/628</f>
        <v>0.87261146496815289</v>
      </c>
    </row>
    <row r="550" spans="1:4" hidden="1" x14ac:dyDescent="0.2">
      <c r="A550" s="1" t="s">
        <v>360</v>
      </c>
      <c r="B550" s="2">
        <v>3.1476997600000001</v>
      </c>
      <c r="C550" t="str">
        <f>IF(ISNA(VLOOKUP(A550,'von Hand markiert'!A:A,1,FALSE)),"","x")</f>
        <v/>
      </c>
      <c r="D550" s="4">
        <f>COUNTA($A$2:A550)/628</f>
        <v>0.87420382165605093</v>
      </c>
    </row>
    <row r="551" spans="1:4" hidden="1" x14ac:dyDescent="0.2">
      <c r="A551" s="1" t="s">
        <v>389</v>
      </c>
      <c r="B551" s="2">
        <v>3.1476997600000001</v>
      </c>
      <c r="C551" t="str">
        <f>IF(ISNA(VLOOKUP(A551,'von Hand markiert'!A:A,1,FALSE)),"","x")</f>
        <v/>
      </c>
      <c r="D551" s="4">
        <f>COUNTA($A$2:A551)/628</f>
        <v>0.87579617834394907</v>
      </c>
    </row>
    <row r="552" spans="1:4" hidden="1" x14ac:dyDescent="0.2">
      <c r="A552" s="1" t="s">
        <v>368</v>
      </c>
      <c r="B552" s="2">
        <v>3.1476997600000001</v>
      </c>
      <c r="C552" t="str">
        <f>IF(ISNA(VLOOKUP(A552,'von Hand markiert'!A:A,1,FALSE)),"","x")</f>
        <v/>
      </c>
      <c r="D552" s="4">
        <f>COUNTA($A$2:A552)/628</f>
        <v>0.87738853503184711</v>
      </c>
    </row>
    <row r="553" spans="1:4" hidden="1" x14ac:dyDescent="0.2">
      <c r="A553" s="1" t="s">
        <v>514</v>
      </c>
      <c r="B553" s="2">
        <v>2.9702970299999998</v>
      </c>
      <c r="C553" t="str">
        <f>IF(ISNA(VLOOKUP(A553,'von Hand markiert'!A:A,1,FALSE)),"","x")</f>
        <v/>
      </c>
      <c r="D553" s="4">
        <f>COUNTA($A$2:A553)/628</f>
        <v>0.87898089171974525</v>
      </c>
    </row>
    <row r="554" spans="1:4" hidden="1" x14ac:dyDescent="0.2">
      <c r="A554" s="1" t="s">
        <v>216</v>
      </c>
      <c r="B554" s="2">
        <v>2.9556650200000001</v>
      </c>
      <c r="C554" t="str">
        <f>IF(ISNA(VLOOKUP(A554,'von Hand markiert'!A:A,1,FALSE)),"","x")</f>
        <v/>
      </c>
      <c r="D554" s="4">
        <f>COUNTA($A$2:A554)/628</f>
        <v>0.88057324840764328</v>
      </c>
    </row>
    <row r="555" spans="1:4" hidden="1" x14ac:dyDescent="0.2">
      <c r="A555" s="1" t="s">
        <v>206</v>
      </c>
      <c r="B555" s="2">
        <v>2.9556650200000001</v>
      </c>
      <c r="C555" t="str">
        <f>IF(ISNA(VLOOKUP(A555,'von Hand markiert'!A:A,1,FALSE)),"","x")</f>
        <v/>
      </c>
      <c r="D555" s="4">
        <f>COUNTA($A$2:A555)/628</f>
        <v>0.88216560509554143</v>
      </c>
    </row>
    <row r="556" spans="1:4" hidden="1" x14ac:dyDescent="0.2">
      <c r="A556" s="1" t="s">
        <v>602</v>
      </c>
      <c r="B556" s="2">
        <v>2.9126213600000002</v>
      </c>
      <c r="C556" t="str">
        <f>IF(ISNA(VLOOKUP(A556,'von Hand markiert'!A:A,1,FALSE)),"","x")</f>
        <v/>
      </c>
      <c r="D556" s="4">
        <f>COUNTA($A$2:A556)/628</f>
        <v>0.88375796178343946</v>
      </c>
    </row>
    <row r="557" spans="1:4" hidden="1" x14ac:dyDescent="0.2">
      <c r="A557" s="1" t="s">
        <v>363</v>
      </c>
      <c r="B557" s="2">
        <v>2.46793152</v>
      </c>
      <c r="C557" t="str">
        <f>IF(ISNA(VLOOKUP(A557,'von Hand markiert'!A:A,1,FALSE)),"","x")</f>
        <v/>
      </c>
      <c r="D557" s="4">
        <f>COUNTA($A$2:A557)/628</f>
        <v>0.88535031847133761</v>
      </c>
    </row>
    <row r="558" spans="1:4" hidden="1" x14ac:dyDescent="0.2">
      <c r="A558" s="1" t="s">
        <v>544</v>
      </c>
      <c r="B558" s="2">
        <v>2.46793152</v>
      </c>
      <c r="C558" t="str">
        <f>IF(ISNA(VLOOKUP(A558,'von Hand markiert'!A:A,1,FALSE)),"","x")</f>
        <v/>
      </c>
      <c r="D558" s="4">
        <f>COUNTA($A$2:A558)/628</f>
        <v>0.88694267515923564</v>
      </c>
    </row>
    <row r="559" spans="1:4" hidden="1" x14ac:dyDescent="0.2">
      <c r="A559" s="1" t="s">
        <v>561</v>
      </c>
      <c r="B559" s="2">
        <v>2.46793152</v>
      </c>
      <c r="C559" t="str">
        <f>IF(ISNA(VLOOKUP(A559,'von Hand markiert'!A:A,1,FALSE)),"","x")</f>
        <v/>
      </c>
      <c r="D559" s="4">
        <f>COUNTA($A$2:A559)/628</f>
        <v>0.88853503184713378</v>
      </c>
    </row>
    <row r="560" spans="1:4" hidden="1" x14ac:dyDescent="0.2">
      <c r="A560" s="1" t="s">
        <v>567</v>
      </c>
      <c r="B560" s="2">
        <v>2.46793152</v>
      </c>
      <c r="C560" t="str">
        <f>IF(ISNA(VLOOKUP(A560,'von Hand markiert'!A:A,1,FALSE)),"","x")</f>
        <v/>
      </c>
      <c r="D560" s="4">
        <f>COUNTA($A$2:A560)/628</f>
        <v>0.89012738853503182</v>
      </c>
    </row>
    <row r="561" spans="1:4" hidden="1" x14ac:dyDescent="0.2">
      <c r="A561" s="1" t="s">
        <v>554</v>
      </c>
      <c r="B561" s="2">
        <v>2.4390243900000002</v>
      </c>
      <c r="C561" t="str">
        <f>IF(ISNA(VLOOKUP(A561,'von Hand markiert'!A:A,1,FALSE)),"","x")</f>
        <v/>
      </c>
      <c r="D561" s="4">
        <f>COUNTA($A$2:A561)/628</f>
        <v>0.89171974522292996</v>
      </c>
    </row>
    <row r="562" spans="1:4" hidden="1" x14ac:dyDescent="0.2">
      <c r="A562" s="1" t="s">
        <v>515</v>
      </c>
      <c r="B562" s="2">
        <v>1.98019802</v>
      </c>
      <c r="C562" t="str">
        <f>IF(ISNA(VLOOKUP(A562,'von Hand markiert'!A:A,1,FALSE)),"","x")</f>
        <v/>
      </c>
      <c r="D562" s="4">
        <f>COUNTA($A$2:A562)/628</f>
        <v>0.89331210191082799</v>
      </c>
    </row>
    <row r="563" spans="1:4" hidden="1" x14ac:dyDescent="0.2">
      <c r="A563" s="1" t="s">
        <v>431</v>
      </c>
      <c r="B563" s="2">
        <v>1.98019802</v>
      </c>
      <c r="C563" t="str">
        <f>IF(ISNA(VLOOKUP(A563,'von Hand markiert'!A:A,1,FALSE)),"","x")</f>
        <v/>
      </c>
      <c r="D563" s="4">
        <f>COUNTA($A$2:A563)/628</f>
        <v>0.89490445859872614</v>
      </c>
    </row>
    <row r="564" spans="1:4" hidden="1" x14ac:dyDescent="0.2">
      <c r="A564" s="1" t="s">
        <v>376</v>
      </c>
      <c r="B564" s="2">
        <v>1.96078431</v>
      </c>
      <c r="C564" t="str">
        <f>IF(ISNA(VLOOKUP(A564,'von Hand markiert'!A:A,1,FALSE)),"","x")</f>
        <v/>
      </c>
      <c r="D564" s="4">
        <f>COUNTA($A$2:A564)/628</f>
        <v>0.89649681528662417</v>
      </c>
    </row>
    <row r="565" spans="1:4" hidden="1" x14ac:dyDescent="0.2">
      <c r="A565" s="1" t="s">
        <v>438</v>
      </c>
      <c r="B565" s="2">
        <v>1.96078431</v>
      </c>
      <c r="C565" t="str">
        <f>IF(ISNA(VLOOKUP(A565,'von Hand markiert'!A:A,1,FALSE)),"","x")</f>
        <v/>
      </c>
      <c r="D565" s="4">
        <f>COUNTA($A$2:A565)/628</f>
        <v>0.89808917197452232</v>
      </c>
    </row>
    <row r="566" spans="1:4" hidden="1" x14ac:dyDescent="0.2">
      <c r="A566" s="1" t="s">
        <v>581</v>
      </c>
      <c r="B566" s="2">
        <v>1.47783251</v>
      </c>
      <c r="C566" t="str">
        <f>IF(ISNA(VLOOKUP(A566,'von Hand markiert'!A:A,1,FALSE)),"","x")</f>
        <v/>
      </c>
      <c r="D566" s="4">
        <f>COUNTA($A$2:A566)/628</f>
        <v>0.89968152866242035</v>
      </c>
    </row>
    <row r="567" spans="1:4" hidden="1" x14ac:dyDescent="0.2">
      <c r="A567" s="1" t="s">
        <v>223</v>
      </c>
      <c r="B567" s="2">
        <v>1.2345679000000001</v>
      </c>
      <c r="C567" t="str">
        <f>IF(ISNA(VLOOKUP(A567,'von Hand markiert'!A:A,1,FALSE)),"","x")</f>
        <v/>
      </c>
      <c r="D567" s="4">
        <f>COUNTA($A$2:A567)/628</f>
        <v>0.90127388535031849</v>
      </c>
    </row>
    <row r="568" spans="1:4" hidden="1" x14ac:dyDescent="0.2">
      <c r="A568" s="1" t="s">
        <v>592</v>
      </c>
      <c r="B568" s="2">
        <v>0.99009901</v>
      </c>
      <c r="C568" t="str">
        <f>IF(ISNA(VLOOKUP(A568,'von Hand markiert'!A:A,1,FALSE)),"","x")</f>
        <v/>
      </c>
      <c r="D568" s="4">
        <f>COUNTA($A$2:A568)/628</f>
        <v>0.90286624203821653</v>
      </c>
    </row>
    <row r="569" spans="1:4" hidden="1" x14ac:dyDescent="0.2">
      <c r="A569" s="1" t="s">
        <v>583</v>
      </c>
      <c r="B569" s="2">
        <v>0.99009901</v>
      </c>
      <c r="C569" t="str">
        <f>IF(ISNA(VLOOKUP(A569,'von Hand markiert'!A:A,1,FALSE)),"","x")</f>
        <v/>
      </c>
      <c r="D569" s="4">
        <f>COUNTA($A$2:A569)/628</f>
        <v>0.90445859872611467</v>
      </c>
    </row>
    <row r="570" spans="1:4" hidden="1" x14ac:dyDescent="0.2">
      <c r="A570" s="1" t="s">
        <v>586</v>
      </c>
      <c r="B570" s="2">
        <v>0.99009901</v>
      </c>
      <c r="C570" t="str">
        <f>IF(ISNA(VLOOKUP(A570,'von Hand markiert'!A:A,1,FALSE)),"","x")</f>
        <v/>
      </c>
      <c r="D570" s="4">
        <f>COUNTA($A$2:A570)/628</f>
        <v>0.9060509554140127</v>
      </c>
    </row>
    <row r="571" spans="1:4" hidden="1" x14ac:dyDescent="0.2">
      <c r="A571" s="1" t="s">
        <v>619</v>
      </c>
      <c r="B571" s="2">
        <v>0.99009901</v>
      </c>
      <c r="C571" t="str">
        <f>IF(ISNA(VLOOKUP(A571,'von Hand markiert'!A:A,1,FALSE)),"","x")</f>
        <v/>
      </c>
      <c r="D571" s="4">
        <f>COUNTA($A$2:A571)/628</f>
        <v>0.90764331210191085</v>
      </c>
    </row>
    <row r="572" spans="1:4" hidden="1" x14ac:dyDescent="0.2">
      <c r="A572" s="1" t="s">
        <v>432</v>
      </c>
      <c r="B572" s="2">
        <v>0.99009901</v>
      </c>
      <c r="C572" t="str">
        <f>IF(ISNA(VLOOKUP(A572,'von Hand markiert'!A:A,1,FALSE)),"","x")</f>
        <v/>
      </c>
      <c r="D572" s="4">
        <f>COUNTA($A$2:A572)/628</f>
        <v>0.90923566878980888</v>
      </c>
    </row>
    <row r="573" spans="1:4" hidden="1" x14ac:dyDescent="0.2">
      <c r="A573" s="1" t="s">
        <v>451</v>
      </c>
      <c r="B573" s="2">
        <v>0.99009901</v>
      </c>
      <c r="C573" t="str">
        <f>IF(ISNA(VLOOKUP(A573,'von Hand markiert'!A:A,1,FALSE)),"","x")</f>
        <v/>
      </c>
      <c r="D573" s="4">
        <f>COUNTA($A$2:A573)/628</f>
        <v>0.91082802547770703</v>
      </c>
    </row>
    <row r="574" spans="1:4" hidden="1" x14ac:dyDescent="0.2">
      <c r="A574" s="1" t="s">
        <v>447</v>
      </c>
      <c r="B574" s="2">
        <v>0.99009901</v>
      </c>
      <c r="C574" t="str">
        <f>IF(ISNA(VLOOKUP(A574,'von Hand markiert'!A:A,1,FALSE)),"","x")</f>
        <v/>
      </c>
      <c r="D574" s="4">
        <f>COUNTA($A$2:A574)/628</f>
        <v>0.91242038216560506</v>
      </c>
    </row>
    <row r="575" spans="1:4" hidden="1" x14ac:dyDescent="0.2">
      <c r="A575" s="1" t="s">
        <v>516</v>
      </c>
      <c r="B575" s="2">
        <v>0.99009901</v>
      </c>
      <c r="C575" t="str">
        <f>IF(ISNA(VLOOKUP(A575,'von Hand markiert'!A:A,1,FALSE)),"","x")</f>
        <v/>
      </c>
      <c r="D575" s="4">
        <f>COUNTA($A$2:A575)/628</f>
        <v>0.9140127388535032</v>
      </c>
    </row>
    <row r="576" spans="1:4" hidden="1" x14ac:dyDescent="0.2">
      <c r="A576" s="1" t="s">
        <v>403</v>
      </c>
      <c r="B576" s="2">
        <v>0.99009901</v>
      </c>
      <c r="C576" t="str">
        <f>IF(ISNA(VLOOKUP(A576,'von Hand markiert'!A:A,1,FALSE)),"","x")</f>
        <v/>
      </c>
      <c r="D576" s="4">
        <f>COUNTA($A$2:A576)/628</f>
        <v>0.91560509554140124</v>
      </c>
    </row>
    <row r="577" spans="1:4" hidden="1" x14ac:dyDescent="0.2">
      <c r="A577" s="1" t="s">
        <v>413</v>
      </c>
      <c r="B577" s="2">
        <v>0.99009901</v>
      </c>
      <c r="C577" t="str">
        <f>IF(ISNA(VLOOKUP(A577,'von Hand markiert'!A:A,1,FALSE)),"","x")</f>
        <v/>
      </c>
      <c r="D577" s="4">
        <f>COUNTA($A$2:A577)/628</f>
        <v>0.91719745222929938</v>
      </c>
    </row>
    <row r="578" spans="1:4" hidden="1" x14ac:dyDescent="0.2">
      <c r="A578" s="1" t="s">
        <v>500</v>
      </c>
      <c r="B578" s="2">
        <v>0.99009901</v>
      </c>
      <c r="C578" t="str">
        <f>IF(ISNA(VLOOKUP(A578,'von Hand markiert'!A:A,1,FALSE)),"","x")</f>
        <v/>
      </c>
      <c r="D578" s="4">
        <f>COUNTA($A$2:A578)/628</f>
        <v>0.91878980891719741</v>
      </c>
    </row>
    <row r="579" spans="1:4" hidden="1" x14ac:dyDescent="0.2">
      <c r="A579" s="1" t="s">
        <v>574</v>
      </c>
      <c r="B579" s="2">
        <v>0.99009901</v>
      </c>
      <c r="C579" t="str">
        <f>IF(ISNA(VLOOKUP(A579,'von Hand markiert'!A:A,1,FALSE)),"","x")</f>
        <v/>
      </c>
      <c r="D579" s="4">
        <f>COUNTA($A$2:A579)/628</f>
        <v>0.92038216560509556</v>
      </c>
    </row>
    <row r="580" spans="1:4" hidden="1" x14ac:dyDescent="0.2">
      <c r="A580" s="1" t="s">
        <v>485</v>
      </c>
      <c r="B580" s="2">
        <v>0.99009901</v>
      </c>
      <c r="C580" t="str">
        <f>IF(ISNA(VLOOKUP(A580,'von Hand markiert'!A:A,1,FALSE)),"","x")</f>
        <v/>
      </c>
      <c r="D580" s="4">
        <f>COUNTA($A$2:A580)/628</f>
        <v>0.92197452229299359</v>
      </c>
    </row>
    <row r="581" spans="1:4" hidden="1" x14ac:dyDescent="0.2">
      <c r="A581" s="1" t="s">
        <v>416</v>
      </c>
      <c r="B581" s="2">
        <v>0</v>
      </c>
      <c r="C581" t="str">
        <f>IF(ISNA(VLOOKUP(A581,'von Hand markiert'!A:A,1,FALSE)),"","x")</f>
        <v/>
      </c>
      <c r="D581" s="4">
        <f>COUNTA($A$2:A581)/628</f>
        <v>0.92356687898089174</v>
      </c>
    </row>
    <row r="582" spans="1:4" hidden="1" x14ac:dyDescent="0.2">
      <c r="A582" s="1" t="s">
        <v>624</v>
      </c>
      <c r="B582" s="2">
        <v>0</v>
      </c>
      <c r="C582" t="str">
        <f>IF(ISNA(VLOOKUP(A582,'von Hand markiert'!A:A,1,FALSE)),"","x")</f>
        <v/>
      </c>
      <c r="D582" s="4">
        <f>COUNTA($A$2:A582)/628</f>
        <v>0.92515923566878977</v>
      </c>
    </row>
    <row r="583" spans="1:4" hidden="1" x14ac:dyDescent="0.2">
      <c r="A583" s="1" t="s">
        <v>595</v>
      </c>
      <c r="B583" s="2">
        <v>0</v>
      </c>
      <c r="C583" t="str">
        <f>IF(ISNA(VLOOKUP(A583,'von Hand markiert'!A:A,1,FALSE)),"","x")</f>
        <v/>
      </c>
      <c r="D583" s="4">
        <f>COUNTA($A$2:A583)/628</f>
        <v>0.92675159235668791</v>
      </c>
    </row>
    <row r="584" spans="1:4" hidden="1" x14ac:dyDescent="0.2">
      <c r="A584" s="1" t="s">
        <v>475</v>
      </c>
      <c r="B584" s="2">
        <v>0</v>
      </c>
      <c r="C584" t="str">
        <f>IF(ISNA(VLOOKUP(A584,'von Hand markiert'!A:A,1,FALSE)),"","x")</f>
        <v/>
      </c>
      <c r="D584" s="4">
        <f>COUNTA($A$2:A584)/628</f>
        <v>0.92834394904458595</v>
      </c>
    </row>
    <row r="585" spans="1:4" hidden="1" x14ac:dyDescent="0.2">
      <c r="A585" s="1" t="s">
        <v>473</v>
      </c>
      <c r="B585" s="2">
        <v>0</v>
      </c>
      <c r="C585" t="str">
        <f>IF(ISNA(VLOOKUP(A585,'von Hand markiert'!A:A,1,FALSE)),"","x")</f>
        <v/>
      </c>
      <c r="D585" s="4">
        <f>COUNTA($A$2:A585)/628</f>
        <v>0.92993630573248409</v>
      </c>
    </row>
    <row r="586" spans="1:4" hidden="1" x14ac:dyDescent="0.2">
      <c r="A586" s="1" t="s">
        <v>562</v>
      </c>
      <c r="B586" s="2">
        <v>0</v>
      </c>
      <c r="C586" t="str">
        <f>IF(ISNA(VLOOKUP(A586,'von Hand markiert'!A:A,1,FALSE)),"","x")</f>
        <v/>
      </c>
      <c r="D586" s="4">
        <f>COUNTA($A$2:A586)/628</f>
        <v>0.93152866242038213</v>
      </c>
    </row>
    <row r="587" spans="1:4" hidden="1" x14ac:dyDescent="0.2">
      <c r="A587" s="1" t="s">
        <v>587</v>
      </c>
      <c r="B587" s="2">
        <v>0</v>
      </c>
      <c r="C587" t="str">
        <f>IF(ISNA(VLOOKUP(A587,'von Hand markiert'!A:A,1,FALSE)),"","x")</f>
        <v/>
      </c>
      <c r="D587" s="4">
        <f>COUNTA($A$2:A587)/628</f>
        <v>0.93312101910828027</v>
      </c>
    </row>
    <row r="588" spans="1:4" hidden="1" x14ac:dyDescent="0.2">
      <c r="A588" s="1" t="s">
        <v>422</v>
      </c>
      <c r="B588" s="2">
        <v>0</v>
      </c>
      <c r="C588" t="str">
        <f>IF(ISNA(VLOOKUP(A588,'von Hand markiert'!A:A,1,FALSE)),"","x")</f>
        <v/>
      </c>
      <c r="D588" s="4">
        <f>COUNTA($A$2:A588)/628</f>
        <v>0.9347133757961783</v>
      </c>
    </row>
    <row r="589" spans="1:4" hidden="1" x14ac:dyDescent="0.2">
      <c r="A589" s="1" t="s">
        <v>545</v>
      </c>
      <c r="B589" s="2">
        <v>0</v>
      </c>
      <c r="C589" t="str">
        <f>IF(ISNA(VLOOKUP(A589,'von Hand markiert'!A:A,1,FALSE)),"","x")</f>
        <v/>
      </c>
      <c r="D589" s="4">
        <f>COUNTA($A$2:A589)/628</f>
        <v>0.93630573248407645</v>
      </c>
    </row>
    <row r="590" spans="1:4" hidden="1" x14ac:dyDescent="0.2">
      <c r="A590" s="1" t="s">
        <v>620</v>
      </c>
      <c r="B590" s="2">
        <v>0</v>
      </c>
      <c r="C590" t="str">
        <f>IF(ISNA(VLOOKUP(A590,'von Hand markiert'!A:A,1,FALSE)),"","x")</f>
        <v/>
      </c>
      <c r="D590" s="4">
        <f>COUNTA($A$2:A590)/628</f>
        <v>0.93789808917197448</v>
      </c>
    </row>
    <row r="591" spans="1:4" hidden="1" x14ac:dyDescent="0.2">
      <c r="A591" s="1" t="s">
        <v>579</v>
      </c>
      <c r="B591" s="2">
        <v>0</v>
      </c>
      <c r="C591" t="str">
        <f>IF(ISNA(VLOOKUP(A591,'von Hand markiert'!A:A,1,FALSE)),"","x")</f>
        <v/>
      </c>
      <c r="D591" s="4">
        <f>COUNTA($A$2:A591)/628</f>
        <v>0.93949044585987262</v>
      </c>
    </row>
    <row r="592" spans="1:4" hidden="1" x14ac:dyDescent="0.2">
      <c r="A592" s="1" t="s">
        <v>452</v>
      </c>
      <c r="B592" s="2">
        <v>0</v>
      </c>
      <c r="C592" t="str">
        <f>IF(ISNA(VLOOKUP(A592,'von Hand markiert'!A:A,1,FALSE)),"","x")</f>
        <v/>
      </c>
      <c r="D592" s="4">
        <f>COUNTA($A$2:A592)/628</f>
        <v>0.94108280254777066</v>
      </c>
    </row>
    <row r="593" spans="1:4" hidden="1" x14ac:dyDescent="0.2">
      <c r="A593" s="1" t="s">
        <v>350</v>
      </c>
      <c r="B593" s="2">
        <v>0</v>
      </c>
      <c r="C593" t="str">
        <f>IF(ISNA(VLOOKUP(A593,'von Hand markiert'!A:A,1,FALSE)),"","x")</f>
        <v/>
      </c>
      <c r="D593" s="4">
        <f>COUNTA($A$2:A593)/628</f>
        <v>0.9426751592356688</v>
      </c>
    </row>
    <row r="594" spans="1:4" hidden="1" x14ac:dyDescent="0.2">
      <c r="A594" s="1" t="s">
        <v>523</v>
      </c>
      <c r="B594" s="2">
        <v>0</v>
      </c>
      <c r="C594" t="str">
        <f>IF(ISNA(VLOOKUP(A594,'von Hand markiert'!A:A,1,FALSE)),"","x")</f>
        <v/>
      </c>
      <c r="D594" s="4">
        <f>COUNTA($A$2:A594)/628</f>
        <v>0.94426751592356684</v>
      </c>
    </row>
    <row r="595" spans="1:4" hidden="1" x14ac:dyDescent="0.2">
      <c r="A595" s="1" t="s">
        <v>593</v>
      </c>
      <c r="B595" s="2">
        <v>0</v>
      </c>
      <c r="C595" t="str">
        <f>IF(ISNA(VLOOKUP(A595,'von Hand markiert'!A:A,1,FALSE)),"","x")</f>
        <v/>
      </c>
      <c r="D595" s="4">
        <f>COUNTA($A$2:A595)/628</f>
        <v>0.94585987261146498</v>
      </c>
    </row>
    <row r="596" spans="1:4" hidden="1" x14ac:dyDescent="0.2">
      <c r="A596" s="1" t="s">
        <v>605</v>
      </c>
      <c r="B596" s="2">
        <v>0</v>
      </c>
      <c r="C596" t="str">
        <f>IF(ISNA(VLOOKUP(A596,'von Hand markiert'!A:A,1,FALSE)),"","x")</f>
        <v/>
      </c>
      <c r="D596" s="4">
        <f>COUNTA($A$2:A596)/628</f>
        <v>0.94745222929936301</v>
      </c>
    </row>
    <row r="597" spans="1:4" hidden="1" x14ac:dyDescent="0.2">
      <c r="A597" s="1" t="s">
        <v>445</v>
      </c>
      <c r="B597" s="2">
        <v>0</v>
      </c>
      <c r="C597" t="str">
        <f>IF(ISNA(VLOOKUP(A597,'von Hand markiert'!A:A,1,FALSE)),"","x")</f>
        <v/>
      </c>
      <c r="D597" s="4">
        <f>COUNTA($A$2:A597)/628</f>
        <v>0.94904458598726116</v>
      </c>
    </row>
    <row r="598" spans="1:4" hidden="1" x14ac:dyDescent="0.2">
      <c r="A598" s="1" t="s">
        <v>582</v>
      </c>
      <c r="B598" s="2">
        <v>0</v>
      </c>
      <c r="C598" t="str">
        <f>IF(ISNA(VLOOKUP(A598,'von Hand markiert'!A:A,1,FALSE)),"","x")</f>
        <v/>
      </c>
      <c r="D598" s="4">
        <f>COUNTA($A$2:A598)/628</f>
        <v>0.95063694267515919</v>
      </c>
    </row>
    <row r="599" spans="1:4" hidden="1" x14ac:dyDescent="0.2">
      <c r="A599" s="1" t="s">
        <v>388</v>
      </c>
      <c r="B599" s="2">
        <v>0</v>
      </c>
      <c r="C599" t="str">
        <f>IF(ISNA(VLOOKUP(A599,'von Hand markiert'!A:A,1,FALSE)),"","x")</f>
        <v/>
      </c>
      <c r="D599" s="4">
        <f>COUNTA($A$2:A599)/628</f>
        <v>0.95222929936305734</v>
      </c>
    </row>
    <row r="600" spans="1:4" hidden="1" x14ac:dyDescent="0.2">
      <c r="A600" s="1" t="s">
        <v>519</v>
      </c>
      <c r="B600" s="2">
        <v>0</v>
      </c>
      <c r="C600" t="str">
        <f>IF(ISNA(VLOOKUP(A600,'von Hand markiert'!A:A,1,FALSE)),"","x")</f>
        <v/>
      </c>
      <c r="D600" s="4">
        <f>COUNTA($A$2:A600)/628</f>
        <v>0.95382165605095537</v>
      </c>
    </row>
    <row r="601" spans="1:4" hidden="1" x14ac:dyDescent="0.2">
      <c r="A601" s="1" t="s">
        <v>536</v>
      </c>
      <c r="B601" s="2">
        <v>0</v>
      </c>
      <c r="C601" t="str">
        <f>IF(ISNA(VLOOKUP(A601,'von Hand markiert'!A:A,1,FALSE)),"","x")</f>
        <v/>
      </c>
      <c r="D601" s="4">
        <f>COUNTA($A$2:A601)/628</f>
        <v>0.95541401273885351</v>
      </c>
    </row>
    <row r="602" spans="1:4" hidden="1" x14ac:dyDescent="0.2">
      <c r="A602" s="1" t="s">
        <v>479</v>
      </c>
      <c r="B602" s="2">
        <v>0</v>
      </c>
      <c r="C602" t="str">
        <f>IF(ISNA(VLOOKUP(A602,'von Hand markiert'!A:A,1,FALSE)),"","x")</f>
        <v/>
      </c>
      <c r="D602" s="4">
        <f>COUNTA($A$2:A602)/628</f>
        <v>0.95700636942675155</v>
      </c>
    </row>
    <row r="603" spans="1:4" hidden="1" x14ac:dyDescent="0.2">
      <c r="A603" s="1" t="s">
        <v>577</v>
      </c>
      <c r="B603" s="2">
        <v>0</v>
      </c>
      <c r="C603" t="str">
        <f>IF(ISNA(VLOOKUP(A603,'von Hand markiert'!A:A,1,FALSE)),"","x")</f>
        <v/>
      </c>
      <c r="D603" s="4">
        <f>COUNTA($A$2:A603)/628</f>
        <v>0.95859872611464969</v>
      </c>
    </row>
    <row r="604" spans="1:4" hidden="1" x14ac:dyDescent="0.2">
      <c r="A604" s="1" t="s">
        <v>494</v>
      </c>
      <c r="B604" s="2">
        <v>0</v>
      </c>
      <c r="C604" t="str">
        <f>IF(ISNA(VLOOKUP(A604,'von Hand markiert'!A:A,1,FALSE)),"","x")</f>
        <v/>
      </c>
      <c r="D604" s="4">
        <f>COUNTA($A$2:A604)/628</f>
        <v>0.96019108280254772</v>
      </c>
    </row>
    <row r="605" spans="1:4" hidden="1" x14ac:dyDescent="0.2">
      <c r="A605" s="1" t="s">
        <v>448</v>
      </c>
      <c r="B605" s="2">
        <v>0</v>
      </c>
      <c r="C605" t="str">
        <f>IF(ISNA(VLOOKUP(A605,'von Hand markiert'!A:A,1,FALSE)),"","x")</f>
        <v/>
      </c>
      <c r="D605" s="4">
        <f>COUNTA($A$2:A605)/628</f>
        <v>0.96178343949044587</v>
      </c>
    </row>
    <row r="606" spans="1:4" hidden="1" x14ac:dyDescent="0.2">
      <c r="A606" s="1" t="s">
        <v>427</v>
      </c>
      <c r="B606" s="2">
        <v>0</v>
      </c>
      <c r="C606" t="str">
        <f>IF(ISNA(VLOOKUP(A606,'von Hand markiert'!A:A,1,FALSE)),"","x")</f>
        <v/>
      </c>
      <c r="D606" s="4">
        <f>COUNTA($A$2:A606)/628</f>
        <v>0.9633757961783439</v>
      </c>
    </row>
    <row r="607" spans="1:4" hidden="1" x14ac:dyDescent="0.2">
      <c r="A607" s="1" t="s">
        <v>568</v>
      </c>
      <c r="B607" s="2">
        <v>0</v>
      </c>
      <c r="C607" t="str">
        <f>IF(ISNA(VLOOKUP(A607,'von Hand markiert'!A:A,1,FALSE)),"","x")</f>
        <v/>
      </c>
      <c r="D607" s="4">
        <f>COUNTA($A$2:A607)/628</f>
        <v>0.96496815286624205</v>
      </c>
    </row>
    <row r="608" spans="1:4" hidden="1" x14ac:dyDescent="0.2">
      <c r="A608" s="1" t="s">
        <v>486</v>
      </c>
      <c r="B608" s="2">
        <v>0</v>
      </c>
      <c r="C608" t="str">
        <f>IF(ISNA(VLOOKUP(A608,'von Hand markiert'!A:A,1,FALSE)),"","x")</f>
        <v/>
      </c>
      <c r="D608" s="4">
        <f>COUNTA($A$2:A608)/628</f>
        <v>0.96656050955414008</v>
      </c>
    </row>
    <row r="609" spans="1:4" hidden="1" x14ac:dyDescent="0.2">
      <c r="A609" s="1" t="s">
        <v>591</v>
      </c>
      <c r="B609" s="2">
        <v>0</v>
      </c>
      <c r="C609" t="str">
        <f>IF(ISNA(VLOOKUP(A609,'von Hand markiert'!A:A,1,FALSE)),"","x")</f>
        <v/>
      </c>
      <c r="D609" s="4">
        <f>COUNTA($A$2:A609)/628</f>
        <v>0.96815286624203822</v>
      </c>
    </row>
    <row r="610" spans="1:4" hidden="1" x14ac:dyDescent="0.2">
      <c r="A610" s="1" t="s">
        <v>466</v>
      </c>
      <c r="B610" s="2">
        <v>0</v>
      </c>
      <c r="C610" t="str">
        <f>IF(ISNA(VLOOKUP(A610,'von Hand markiert'!A:A,1,FALSE)),"","x")</f>
        <v/>
      </c>
      <c r="D610" s="4">
        <f>COUNTA($A$2:A610)/628</f>
        <v>0.96974522292993626</v>
      </c>
    </row>
    <row r="611" spans="1:4" hidden="1" x14ac:dyDescent="0.2">
      <c r="A611" s="1" t="s">
        <v>501</v>
      </c>
      <c r="B611" s="2">
        <v>0</v>
      </c>
      <c r="C611" t="str">
        <f>IF(ISNA(VLOOKUP(A611,'von Hand markiert'!A:A,1,FALSE)),"","x")</f>
        <v/>
      </c>
      <c r="D611" s="4">
        <f>COUNTA($A$2:A611)/628</f>
        <v>0.9713375796178344</v>
      </c>
    </row>
    <row r="612" spans="1:4" hidden="1" x14ac:dyDescent="0.2">
      <c r="A612" s="1" t="s">
        <v>390</v>
      </c>
      <c r="B612" s="2">
        <v>0</v>
      </c>
      <c r="C612" t="str">
        <f>IF(ISNA(VLOOKUP(A612,'von Hand markiert'!A:A,1,FALSE)),"","x")</f>
        <v/>
      </c>
      <c r="D612" s="4">
        <f>COUNTA($A$2:A612)/628</f>
        <v>0.97292993630573243</v>
      </c>
    </row>
    <row r="613" spans="1:4" hidden="1" x14ac:dyDescent="0.2">
      <c r="A613" s="1" t="s">
        <v>373</v>
      </c>
      <c r="B613" s="2">
        <v>0</v>
      </c>
      <c r="C613" t="str">
        <f>IF(ISNA(VLOOKUP(A613,'von Hand markiert'!A:A,1,FALSE)),"","x")</f>
        <v/>
      </c>
      <c r="D613" s="4">
        <f>COUNTA($A$2:A613)/628</f>
        <v>0.97452229299363058</v>
      </c>
    </row>
    <row r="614" spans="1:4" hidden="1" x14ac:dyDescent="0.2">
      <c r="A614" s="1" t="s">
        <v>584</v>
      </c>
      <c r="B614" s="2">
        <v>0</v>
      </c>
      <c r="C614" t="str">
        <f>IF(ISNA(VLOOKUP(A614,'von Hand markiert'!A:A,1,FALSE)),"","x")</f>
        <v/>
      </c>
      <c r="D614" s="4">
        <f>COUNTA($A$2:A614)/628</f>
        <v>0.97611464968152861</v>
      </c>
    </row>
    <row r="615" spans="1:4" hidden="1" x14ac:dyDescent="0.2">
      <c r="A615" s="1" t="s">
        <v>352</v>
      </c>
      <c r="B615" s="2">
        <v>0</v>
      </c>
      <c r="C615" t="str">
        <f>IF(ISNA(VLOOKUP(A615,'von Hand markiert'!A:A,1,FALSE)),"","x")</f>
        <v/>
      </c>
      <c r="D615" s="4">
        <f>COUNTA($A$2:A615)/628</f>
        <v>0.97770700636942676</v>
      </c>
    </row>
    <row r="616" spans="1:4" hidden="1" x14ac:dyDescent="0.2">
      <c r="A616" s="1" t="s">
        <v>404</v>
      </c>
      <c r="B616" s="2">
        <v>0</v>
      </c>
      <c r="C616" t="str">
        <f>IF(ISNA(VLOOKUP(A616,'von Hand markiert'!A:A,1,FALSE)),"","x")</f>
        <v/>
      </c>
      <c r="D616" s="4">
        <f>COUNTA($A$2:A616)/628</f>
        <v>0.97929936305732479</v>
      </c>
    </row>
    <row r="617" spans="1:4" hidden="1" x14ac:dyDescent="0.2">
      <c r="A617" s="1" t="s">
        <v>433</v>
      </c>
      <c r="B617" s="2">
        <v>0</v>
      </c>
      <c r="C617" t="str">
        <f>IF(ISNA(VLOOKUP(A617,'von Hand markiert'!A:A,1,FALSE)),"","x")</f>
        <v/>
      </c>
      <c r="D617" s="4">
        <f>COUNTA($A$2:A617)/628</f>
        <v>0.98089171974522293</v>
      </c>
    </row>
    <row r="618" spans="1:4" hidden="1" x14ac:dyDescent="0.2">
      <c r="A618" s="1" t="s">
        <v>470</v>
      </c>
      <c r="B618" s="2">
        <v>0</v>
      </c>
      <c r="C618" t="str">
        <f>IF(ISNA(VLOOKUP(A618,'von Hand markiert'!A:A,1,FALSE)),"","x")</f>
        <v/>
      </c>
      <c r="D618" s="4">
        <f>COUNTA($A$2:A618)/628</f>
        <v>0.98248407643312097</v>
      </c>
    </row>
    <row r="619" spans="1:4" hidden="1" x14ac:dyDescent="0.2">
      <c r="A619" s="1" t="s">
        <v>517</v>
      </c>
      <c r="B619" s="2">
        <v>0</v>
      </c>
      <c r="C619" t="str">
        <f>IF(ISNA(VLOOKUP(A619,'von Hand markiert'!A:A,1,FALSE)),"","x")</f>
        <v/>
      </c>
      <c r="D619" s="4">
        <f>COUNTA($A$2:A619)/628</f>
        <v>0.98407643312101911</v>
      </c>
    </row>
    <row r="620" spans="1:4" hidden="1" x14ac:dyDescent="0.2">
      <c r="A620" s="1" t="s">
        <v>370</v>
      </c>
      <c r="B620" s="2">
        <v>0</v>
      </c>
      <c r="C620" t="str">
        <f>IF(ISNA(VLOOKUP(A620,'von Hand markiert'!A:A,1,FALSE)),"","x")</f>
        <v/>
      </c>
      <c r="D620" s="4">
        <f>COUNTA($A$2:A620)/628</f>
        <v>0.98566878980891715</v>
      </c>
    </row>
    <row r="621" spans="1:4" hidden="1" x14ac:dyDescent="0.2">
      <c r="A621" s="1" t="s">
        <v>575</v>
      </c>
      <c r="B621" s="2">
        <v>0</v>
      </c>
      <c r="C621" t="str">
        <f>IF(ISNA(VLOOKUP(A621,'von Hand markiert'!A:A,1,FALSE)),"","x")</f>
        <v/>
      </c>
      <c r="D621" s="4">
        <f>COUNTA($A$2:A621)/628</f>
        <v>0.98726114649681529</v>
      </c>
    </row>
    <row r="622" spans="1:4" hidden="1" x14ac:dyDescent="0.2">
      <c r="A622" s="1" t="s">
        <v>621</v>
      </c>
      <c r="B622" s="2">
        <v>0</v>
      </c>
      <c r="C622" t="str">
        <f>IF(ISNA(VLOOKUP(A622,'von Hand markiert'!A:A,1,FALSE)),"","x")</f>
        <v/>
      </c>
      <c r="D622" s="4">
        <f>COUNTA($A$2:A622)/628</f>
        <v>0.98885350318471332</v>
      </c>
    </row>
    <row r="623" spans="1:4" hidden="1" x14ac:dyDescent="0.2">
      <c r="A623" s="1" t="s">
        <v>596</v>
      </c>
      <c r="B623" s="2">
        <v>0</v>
      </c>
      <c r="C623" t="str">
        <f>IF(ISNA(VLOOKUP(A623,'von Hand markiert'!A:A,1,FALSE)),"","x")</f>
        <v/>
      </c>
      <c r="D623" s="4">
        <f>COUNTA($A$2:A623)/628</f>
        <v>0.99044585987261147</v>
      </c>
    </row>
    <row r="624" spans="1:4" hidden="1" x14ac:dyDescent="0.2">
      <c r="A624" s="1" t="s">
        <v>487</v>
      </c>
      <c r="B624" s="2">
        <v>0</v>
      </c>
      <c r="C624" t="str">
        <f>IF(ISNA(VLOOKUP(A624,'von Hand markiert'!A:A,1,FALSE)),"","x")</f>
        <v/>
      </c>
      <c r="D624" s="4">
        <f>COUNTA($A$2:A624)/628</f>
        <v>0.9920382165605095</v>
      </c>
    </row>
    <row r="625" spans="1:4" hidden="1" x14ac:dyDescent="0.2">
      <c r="A625" s="1" t="s">
        <v>364</v>
      </c>
      <c r="B625" s="2">
        <v>0</v>
      </c>
      <c r="C625" t="str">
        <f>IF(ISNA(VLOOKUP(A625,'von Hand markiert'!A:A,1,FALSE)),"","x")</f>
        <v/>
      </c>
      <c r="D625" s="4">
        <f>COUNTA($A$2:A625)/628</f>
        <v>0.99363057324840764</v>
      </c>
    </row>
    <row r="626" spans="1:4" hidden="1" x14ac:dyDescent="0.2">
      <c r="A626" s="1" t="s">
        <v>426</v>
      </c>
      <c r="B626" s="2">
        <v>0</v>
      </c>
      <c r="C626" t="str">
        <f>IF(ISNA(VLOOKUP(A626,'von Hand markiert'!A:A,1,FALSE)),"","x")</f>
        <v/>
      </c>
      <c r="D626" s="4">
        <f>COUNTA($A$2:A626)/628</f>
        <v>0.99522292993630568</v>
      </c>
    </row>
    <row r="627" spans="1:4" hidden="1" x14ac:dyDescent="0.2">
      <c r="A627" s="1" t="s">
        <v>414</v>
      </c>
      <c r="B627" s="2">
        <v>0</v>
      </c>
      <c r="C627" t="str">
        <f>IF(ISNA(VLOOKUP(A627,'von Hand markiert'!A:A,1,FALSE)),"","x")</f>
        <v/>
      </c>
      <c r="D627" s="4">
        <f>COUNTA($A$2:A627)/628</f>
        <v>0.99681528662420382</v>
      </c>
    </row>
    <row r="628" spans="1:4" hidden="1" x14ac:dyDescent="0.2">
      <c r="A628" s="1" t="s">
        <v>524</v>
      </c>
      <c r="B628" s="2">
        <v>0</v>
      </c>
      <c r="C628" t="str">
        <f>IF(ISNA(VLOOKUP(A628,'von Hand markiert'!A:A,1,FALSE)),"","x")</f>
        <v/>
      </c>
      <c r="D628" s="4">
        <f>COUNTA($A$2:A628)/628</f>
        <v>0.99840764331210186</v>
      </c>
    </row>
    <row r="629" spans="1:4" hidden="1" x14ac:dyDescent="0.2">
      <c r="A629" s="1" t="s">
        <v>508</v>
      </c>
      <c r="B629" s="2">
        <v>0</v>
      </c>
      <c r="C629" t="str">
        <f>IF(ISNA(VLOOKUP(A629,'von Hand markiert'!A:A,1,FALSE)),"","x")</f>
        <v/>
      </c>
      <c r="D629" s="4">
        <f>COUNTA($A$2:A629)/628</f>
        <v>1</v>
      </c>
    </row>
  </sheetData>
  <autoFilter ref="A1:C629" xr:uid="{10E01CAF-DEFB-314E-9EFE-C95E7A4316B5}">
    <filterColumn colId="2">
      <customFilters>
        <customFilter operator="notEqual" val=" "/>
      </customFilters>
    </filterColumn>
    <sortState xmlns:xlrd2="http://schemas.microsoft.com/office/spreadsheetml/2017/richdata2" ref="A2:C629">
      <sortCondition descending="1" ref="B1:B629"/>
    </sortState>
  </autoFilter>
  <sortState xmlns:xlrd2="http://schemas.microsoft.com/office/spreadsheetml/2017/richdata2" ref="A2:C629">
    <sortCondition descending="1" ref="C2:C629"/>
    <sortCondition descending="1" ref="B2:B629"/>
  </sortState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DDCD4B-6194-0A49-A4E9-EF20253F9653}">
  <dimension ref="A1:H629"/>
  <sheetViews>
    <sheetView workbookViewId="0">
      <pane ySplit="1" topLeftCell="A2" activePane="bottomLeft" state="frozen"/>
      <selection pane="bottomLeft" activeCell="E2" sqref="E2"/>
    </sheetView>
  </sheetViews>
  <sheetFormatPr baseColWidth="10" defaultRowHeight="16" x14ac:dyDescent="0.2"/>
  <cols>
    <col min="2" max="2" width="10.83203125" style="3"/>
    <col min="3" max="3" width="15.83203125" bestFit="1" customWidth="1"/>
    <col min="4" max="4" width="15.83203125" style="4" customWidth="1"/>
    <col min="5" max="5" width="22.1640625" style="4" bestFit="1" customWidth="1"/>
    <col min="6" max="6" width="19.6640625" style="4" bestFit="1" customWidth="1"/>
    <col min="7" max="7" width="15.6640625" style="3" bestFit="1" customWidth="1"/>
    <col min="8" max="8" width="23.33203125" bestFit="1" customWidth="1"/>
  </cols>
  <sheetData>
    <row r="1" spans="1:8" x14ac:dyDescent="0.2">
      <c r="A1" s="1" t="s">
        <v>341</v>
      </c>
      <c r="B1" s="2" t="s">
        <v>625</v>
      </c>
      <c r="C1" t="s">
        <v>627</v>
      </c>
      <c r="D1" s="4" t="s">
        <v>637</v>
      </c>
      <c r="E1" s="4" t="s">
        <v>991</v>
      </c>
      <c r="F1" s="4" t="s">
        <v>982</v>
      </c>
      <c r="G1" s="3" t="s">
        <v>629</v>
      </c>
      <c r="H1" t="s">
        <v>630</v>
      </c>
    </row>
    <row r="2" spans="1:8" x14ac:dyDescent="0.2">
      <c r="A2" s="1" t="s">
        <v>0</v>
      </c>
      <c r="B2" s="2">
        <v>8066.1090299999996</v>
      </c>
      <c r="C2" t="str">
        <f>IF(ISNA(VLOOKUP(A2,'von Hand markiert'!A:A,1,FALSE)),"","x")</f>
        <v>x</v>
      </c>
      <c r="D2" s="4">
        <f>B2/betwKennzahlen!$D$6</f>
        <v>0.10078861316084926</v>
      </c>
      <c r="E2" s="4">
        <f>SUM(B2:$B$629)/betwKennzahlen!$D$6</f>
        <v>1</v>
      </c>
      <c r="F2" s="4">
        <f>COUNTA(A2)/COUNTA($A$2:$A$629)</f>
        <v>1.5923566878980893E-3</v>
      </c>
      <c r="G2" s="3">
        <f>(VLOOKUP(A2,degree!A:B,2,FALSE))</f>
        <v>4242.1332000000002</v>
      </c>
      <c r="H2" t="str">
        <f>(VLOOKUP(A2,degree!A:C,3,FALSE))</f>
        <v>x</v>
      </c>
    </row>
    <row r="3" spans="1:8" x14ac:dyDescent="0.2">
      <c r="A3" s="1" t="s">
        <v>1</v>
      </c>
      <c r="B3" s="2">
        <v>4311.4604099999997</v>
      </c>
      <c r="C3" t="str">
        <f>IF(ISNA(VLOOKUP(A3,'von Hand markiert'!A:A,1,FALSE)),"","x")</f>
        <v>x</v>
      </c>
      <c r="D3" s="4">
        <f>B3/betwKennzahlen!$D$6</f>
        <v>5.3873077317156785E-2</v>
      </c>
      <c r="E3" s="4">
        <f>SUM(B3:$B$629)/betwKennzahlen!$D$6</f>
        <v>0.89921138683914936</v>
      </c>
      <c r="F3" s="4">
        <f>COUNTA($A$2:A3)/COUNTA($A$2:$A$629)</f>
        <v>3.1847133757961785E-3</v>
      </c>
      <c r="G3" s="3">
        <f>(VLOOKUP(A3,degree!A:B,2,FALSE))</f>
        <v>2214.8921999999998</v>
      </c>
      <c r="H3" t="str">
        <f>(VLOOKUP(A3,degree!A:C,3,FALSE))</f>
        <v>x</v>
      </c>
    </row>
    <row r="4" spans="1:8" x14ac:dyDescent="0.2">
      <c r="A4" s="1" t="s">
        <v>2</v>
      </c>
      <c r="B4" s="2">
        <v>1426.42037</v>
      </c>
      <c r="C4" t="str">
        <f>IF(ISNA(VLOOKUP(A4,'von Hand markiert'!A:A,1,FALSE)),"","x")</f>
        <v>x</v>
      </c>
      <c r="D4" s="4">
        <f>B4/betwKennzahlen!$D$6</f>
        <v>1.7823578920391246E-2</v>
      </c>
      <c r="E4" s="4">
        <f>SUM(B4:$B$629)/betwKennzahlen!$D$6</f>
        <v>0.84533830952199074</v>
      </c>
      <c r="F4" s="4">
        <f>COUNTA($A$2:A4)/COUNTA($A$2:$A$629)</f>
        <v>4.7770700636942673E-3</v>
      </c>
      <c r="G4" s="3">
        <f>(VLOOKUP(A4,degree!A:B,2,FALSE))</f>
        <v>595.39236100000005</v>
      </c>
      <c r="H4" t="str">
        <f>(VLOOKUP(A4,degree!A:C,3,FALSE))</f>
        <v>x</v>
      </c>
    </row>
    <row r="5" spans="1:8" x14ac:dyDescent="0.2">
      <c r="A5" s="1" t="s">
        <v>3</v>
      </c>
      <c r="B5" s="2">
        <v>1400.7746199999999</v>
      </c>
      <c r="C5" t="str">
        <f>IF(ISNA(VLOOKUP(A5,'von Hand markiert'!A:A,1,FALSE)),"","x")</f>
        <v>x</v>
      </c>
      <c r="D5" s="4">
        <f>B5/betwKennzahlen!$D$6</f>
        <v>1.7503127068531035E-2</v>
      </c>
      <c r="E5" s="4">
        <f>SUM(B5:$B$629)/betwKennzahlen!$D$6</f>
        <v>0.82751473060159941</v>
      </c>
      <c r="F5" s="4">
        <f>COUNTA($A$2:A5)/COUNTA($A$2:$A$629)</f>
        <v>6.369426751592357E-3</v>
      </c>
      <c r="G5" s="3">
        <f>(VLOOKUP(A5,degree!A:B,2,FALSE))</f>
        <v>846.491444</v>
      </c>
      <c r="H5" t="str">
        <f>(VLOOKUP(A5,degree!A:C,3,FALSE))</f>
        <v>x</v>
      </c>
    </row>
    <row r="6" spans="1:8" x14ac:dyDescent="0.2">
      <c r="A6" s="1" t="s">
        <v>9</v>
      </c>
      <c r="B6" s="2">
        <v>1222.0206900000001</v>
      </c>
      <c r="C6" t="str">
        <f>IF(ISNA(VLOOKUP(A6,'von Hand markiert'!A:A,1,FALSE)),"","x")</f>
        <v>x</v>
      </c>
      <c r="D6" s="4">
        <f>B6/betwKennzahlen!$D$6</f>
        <v>1.5269539519101207E-2</v>
      </c>
      <c r="E6" s="4">
        <f>SUM(B6:$B$629)/betwKennzahlen!$D$6</f>
        <v>0.81001160353307</v>
      </c>
      <c r="F6" s="4">
        <f>COUNTA($A$2:A6)/COUNTA($A$2:$A$629)</f>
        <v>7.9617834394904458E-3</v>
      </c>
      <c r="G6" s="3">
        <f>(VLOOKUP(A6,degree!A:B,2,FALSE))</f>
        <v>894.88208999999995</v>
      </c>
      <c r="H6" t="str">
        <f>(VLOOKUP(A6,degree!A:C,3,FALSE))</f>
        <v>x</v>
      </c>
    </row>
    <row r="7" spans="1:8" x14ac:dyDescent="0.2">
      <c r="A7" s="1" t="s">
        <v>11</v>
      </c>
      <c r="B7" s="2">
        <v>942.39393600000005</v>
      </c>
      <c r="C7" t="str">
        <f>IF(ISNA(VLOOKUP(A7,'von Hand markiert'!A:A,1,FALSE)),"","x")</f>
        <v>x</v>
      </c>
      <c r="D7" s="4">
        <f>B7/betwKennzahlen!$D$6</f>
        <v>1.1775513758538192E-2</v>
      </c>
      <c r="E7" s="4">
        <f>SUM(B7:$B$629)/betwKennzahlen!$D$6</f>
        <v>0.79474206401396885</v>
      </c>
      <c r="F7" s="4">
        <f>COUNTA($A$2:A7)/COUNTA($A$2:$A$629)</f>
        <v>9.5541401273885346E-3</v>
      </c>
      <c r="G7" s="3">
        <f>(VLOOKUP(A7,degree!A:B,2,FALSE))</f>
        <v>610.19424500000002</v>
      </c>
      <c r="H7" t="str">
        <f>(VLOOKUP(A7,degree!A:C,3,FALSE))</f>
        <v>x</v>
      </c>
    </row>
    <row r="8" spans="1:8" x14ac:dyDescent="0.2">
      <c r="A8" s="1" t="s">
        <v>5</v>
      </c>
      <c r="B8" s="2">
        <v>899.76026300000001</v>
      </c>
      <c r="C8" t="str">
        <f>IF(ISNA(VLOOKUP(A8,'von Hand markiert'!A:A,1,FALSE)),"","x")</f>
        <v/>
      </c>
      <c r="D8" s="4">
        <f>B8/betwKennzahlen!$D$6</f>
        <v>1.1242792373339763E-2</v>
      </c>
      <c r="E8" s="4">
        <f>SUM(B8:$B$629)/betwKennzahlen!$D$6</f>
        <v>0.78296655025543072</v>
      </c>
      <c r="F8" s="4">
        <f>COUNTA($A$2:A8)/COUNTA($A$2:$A$629)</f>
        <v>1.1146496815286623E-2</v>
      </c>
      <c r="G8" s="3">
        <f>(VLOOKUP(A8,degree!A:B,2,FALSE))</f>
        <v>617.77882499999998</v>
      </c>
      <c r="H8" t="str">
        <f>(VLOOKUP(A8,degree!A:C,3,FALSE))</f>
        <v/>
      </c>
    </row>
    <row r="9" spans="1:8" x14ac:dyDescent="0.2">
      <c r="A9" s="1" t="s">
        <v>15</v>
      </c>
      <c r="B9" s="2">
        <v>860.09080300000005</v>
      </c>
      <c r="C9" t="str">
        <f>IF(ISNA(VLOOKUP(A9,'von Hand markiert'!A:A,1,FALSE)),"","x")</f>
        <v>x</v>
      </c>
      <c r="D9" s="4">
        <f>B9/betwKennzahlen!$D$6</f>
        <v>1.074710977800547E-2</v>
      </c>
      <c r="E9" s="4">
        <f>SUM(B9:$B$629)/betwKennzahlen!$D$6</f>
        <v>0.7717237578820908</v>
      </c>
      <c r="F9" s="4">
        <f>COUNTA($A$2:A9)/COUNTA($A$2:$A$629)</f>
        <v>1.2738853503184714E-2</v>
      </c>
      <c r="G9" s="3">
        <f>(VLOOKUP(A9,degree!A:B,2,FALSE))</f>
        <v>261.58829700000001</v>
      </c>
      <c r="H9" t="str">
        <f>(VLOOKUP(A9,degree!A:C,3,FALSE))</f>
        <v>x</v>
      </c>
    </row>
    <row r="10" spans="1:8" x14ac:dyDescent="0.2">
      <c r="A10" s="1" t="s">
        <v>13</v>
      </c>
      <c r="B10" s="2">
        <v>833.132113</v>
      </c>
      <c r="C10" t="str">
        <f>IF(ISNA(VLOOKUP(A10,'von Hand markiert'!A:A,1,FALSE)),"","x")</f>
        <v>x</v>
      </c>
      <c r="D10" s="4">
        <f>B10/betwKennzahlen!$D$6</f>
        <v>1.0410252320757181E-2</v>
      </c>
      <c r="E10" s="4">
        <f>SUM(B10:$B$629)/betwKennzahlen!$D$6</f>
        <v>0.76097664810408538</v>
      </c>
      <c r="F10" s="4">
        <f>COUNTA($A$2:A10)/COUNTA($A$2:$A$629)</f>
        <v>1.4331210191082803E-2</v>
      </c>
      <c r="G10" s="3">
        <f>(VLOOKUP(A10,degree!A:B,2,FALSE))</f>
        <v>464.10929800000002</v>
      </c>
      <c r="H10" t="str">
        <f>(VLOOKUP(A10,degree!A:C,3,FALSE))</f>
        <v>x</v>
      </c>
    </row>
    <row r="11" spans="1:8" x14ac:dyDescent="0.2">
      <c r="A11" s="1" t="s">
        <v>10</v>
      </c>
      <c r="B11" s="2">
        <v>767.22214499999995</v>
      </c>
      <c r="C11" t="str">
        <f>IF(ISNA(VLOOKUP(A11,'von Hand markiert'!A:A,1,FALSE)),"","x")</f>
        <v>x</v>
      </c>
      <c r="D11" s="4">
        <f>B11/betwKennzahlen!$D$6</f>
        <v>9.5866861820540009E-3</v>
      </c>
      <c r="E11" s="4">
        <f>SUM(B11:$B$629)/betwKennzahlen!$D$6</f>
        <v>0.75056639578332818</v>
      </c>
      <c r="F11" s="4">
        <f>COUNTA($A$2:A11)/COUNTA($A$2:$A$629)</f>
        <v>1.5923566878980892E-2</v>
      </c>
      <c r="G11" s="3">
        <f>(VLOOKUP(A11,degree!A:B,2,FALSE))</f>
        <v>419.04384099999999</v>
      </c>
      <c r="H11" t="str">
        <f>(VLOOKUP(A11,degree!A:C,3,FALSE))</f>
        <v>x</v>
      </c>
    </row>
    <row r="12" spans="1:8" x14ac:dyDescent="0.2">
      <c r="A12" s="1" t="s">
        <v>4</v>
      </c>
      <c r="B12" s="2">
        <v>759.03011800000002</v>
      </c>
      <c r="C12" t="str">
        <f>IF(ISNA(VLOOKUP(A12,'von Hand markiert'!A:A,1,FALSE)),"","x")</f>
        <v>x</v>
      </c>
      <c r="D12" s="4">
        <f>B12/betwKennzahlen!$D$6</f>
        <v>9.4843241835693079E-3</v>
      </c>
      <c r="E12" s="4">
        <f>SUM(B12:$B$629)/betwKennzahlen!$D$6</f>
        <v>0.74097970960127413</v>
      </c>
      <c r="F12" s="4">
        <f>COUNTA($A$2:A12)/COUNTA($A$2:$A$629)</f>
        <v>1.751592356687898E-2</v>
      </c>
      <c r="G12" s="3">
        <f>(VLOOKUP(A12,degree!A:B,2,FALSE))</f>
        <v>444.65446700000001</v>
      </c>
      <c r="H12" t="str">
        <f>(VLOOKUP(A12,degree!A:C,3,FALSE))</f>
        <v>x</v>
      </c>
    </row>
    <row r="13" spans="1:8" x14ac:dyDescent="0.2">
      <c r="A13" s="1" t="s">
        <v>8</v>
      </c>
      <c r="B13" s="2">
        <v>729.40290700000003</v>
      </c>
      <c r="C13" t="str">
        <f>IF(ISNA(VLOOKUP(A13,'von Hand markiert'!A:A,1,FALSE)),"","x")</f>
        <v>x</v>
      </c>
      <c r="D13" s="4">
        <f>B13/betwKennzahlen!$D$6</f>
        <v>9.1141227026064527E-3</v>
      </c>
      <c r="E13" s="4">
        <f>SUM(B13:$B$629)/betwKennzahlen!$D$6</f>
        <v>0.73149538541770487</v>
      </c>
      <c r="F13" s="4">
        <f>COUNTA($A$2:A13)/COUNTA($A$2:$A$629)</f>
        <v>1.9108280254777069E-2</v>
      </c>
      <c r="G13" s="3">
        <f>(VLOOKUP(A13,degree!A:B,2,FALSE))</f>
        <v>349.312454</v>
      </c>
      <c r="H13" t="str">
        <f>(VLOOKUP(A13,degree!A:C,3,FALSE))</f>
        <v>x</v>
      </c>
    </row>
    <row r="14" spans="1:8" x14ac:dyDescent="0.2">
      <c r="A14" s="1" t="s">
        <v>6</v>
      </c>
      <c r="B14" s="2">
        <v>673.84375399999999</v>
      </c>
      <c r="C14" t="str">
        <f>IF(ISNA(VLOOKUP(A14,'von Hand markiert'!A:A,1,FALSE)),"","x")</f>
        <v/>
      </c>
      <c r="D14" s="4">
        <f>B14/betwKennzahlen!$D$6</f>
        <v>8.4198933091734415E-3</v>
      </c>
      <c r="E14" s="4">
        <f>SUM(B14:$B$629)/betwKennzahlen!$D$6</f>
        <v>0.72238126271509862</v>
      </c>
      <c r="F14" s="4">
        <f>COUNTA($A$2:A14)/COUNTA($A$2:$A$629)</f>
        <v>2.0700636942675158E-2</v>
      </c>
      <c r="G14" s="3">
        <f>(VLOOKUP(A14,degree!A:B,2,FALSE))</f>
        <v>402.06816500000002</v>
      </c>
      <c r="H14" t="str">
        <f>(VLOOKUP(A14,degree!A:C,3,FALSE))</f>
        <v/>
      </c>
    </row>
    <row r="15" spans="1:8" x14ac:dyDescent="0.2">
      <c r="A15" s="1" t="s">
        <v>30</v>
      </c>
      <c r="B15" s="2">
        <v>671.78182500000003</v>
      </c>
      <c r="C15" t="str">
        <f>IF(ISNA(VLOOKUP(A15,'von Hand markiert'!A:A,1,FALSE)),"","x")</f>
        <v/>
      </c>
      <c r="D15" s="4">
        <f>B15/betwKennzahlen!$D$6</f>
        <v>8.3941288465839564E-3</v>
      </c>
      <c r="E15" s="4">
        <f>SUM(B15:$B$629)/betwKennzahlen!$D$6</f>
        <v>0.71396136940592503</v>
      </c>
      <c r="F15" s="4">
        <f>COUNTA($A$2:A15)/COUNTA($A$2:$A$629)</f>
        <v>2.2292993630573247E-2</v>
      </c>
      <c r="G15" s="3">
        <f>(VLOOKUP(A15,degree!A:B,2,FALSE))</f>
        <v>266.55405500000001</v>
      </c>
      <c r="H15" t="str">
        <f>(VLOOKUP(A15,degree!A:C,3,FALSE))</f>
        <v/>
      </c>
    </row>
    <row r="16" spans="1:8" x14ac:dyDescent="0.2">
      <c r="A16" s="1" t="s">
        <v>36</v>
      </c>
      <c r="B16" s="2">
        <v>659.548136</v>
      </c>
      <c r="C16" t="str">
        <f>IF(ISNA(VLOOKUP(A16,'von Hand markiert'!A:A,1,FALSE)),"","x")</f>
        <v>x</v>
      </c>
      <c r="D16" s="4">
        <f>B16/betwKennzahlen!$D$6</f>
        <v>8.2412649882397139E-3</v>
      </c>
      <c r="E16" s="4">
        <f>SUM(B16:$B$629)/betwKennzahlen!$D$6</f>
        <v>0.70556724055934117</v>
      </c>
      <c r="F16" s="4">
        <f>COUNTA($A$2:A16)/COUNTA($A$2:$A$629)</f>
        <v>2.3885350318471339E-2</v>
      </c>
      <c r="G16" s="3">
        <f>(VLOOKUP(A16,degree!A:B,2,FALSE))</f>
        <v>379.77640700000001</v>
      </c>
      <c r="H16" t="str">
        <f>(VLOOKUP(A16,degree!A:C,3,FALSE))</f>
        <v>x</v>
      </c>
    </row>
    <row r="17" spans="1:8" x14ac:dyDescent="0.2">
      <c r="A17" s="1" t="s">
        <v>7</v>
      </c>
      <c r="B17" s="2">
        <v>627.59352200000001</v>
      </c>
      <c r="C17" t="str">
        <f>IF(ISNA(VLOOKUP(A17,'von Hand markiert'!A:A,1,FALSE)),"","x")</f>
        <v>x</v>
      </c>
      <c r="D17" s="4">
        <f>B17/betwKennzahlen!$D$6</f>
        <v>7.8419818621163553E-3</v>
      </c>
      <c r="E17" s="4">
        <f>SUM(B17:$B$629)/betwKennzahlen!$D$6</f>
        <v>0.69732597557110154</v>
      </c>
      <c r="F17" s="4">
        <f>COUNTA($A$2:A17)/COUNTA($A$2:$A$629)</f>
        <v>2.5477707006369428E-2</v>
      </c>
      <c r="G17" s="3">
        <f>(VLOOKUP(A17,degree!A:B,2,FALSE))</f>
        <v>894.88208999999995</v>
      </c>
      <c r="H17" t="str">
        <f>(VLOOKUP(A17,degree!A:C,3,FALSE))</f>
        <v>x</v>
      </c>
    </row>
    <row r="18" spans="1:8" x14ac:dyDescent="0.2">
      <c r="A18" s="1" t="s">
        <v>17</v>
      </c>
      <c r="B18" s="2">
        <v>618.74596899999995</v>
      </c>
      <c r="C18" t="str">
        <f>IF(ISNA(VLOOKUP(A18,'von Hand markiert'!A:A,1,FALSE)),"","x")</f>
        <v>x</v>
      </c>
      <c r="D18" s="4">
        <f>B18/betwKennzahlen!$D$6</f>
        <v>7.7314288565196627E-3</v>
      </c>
      <c r="E18" s="4">
        <f>SUM(B18:$B$629)/betwKennzahlen!$D$6</f>
        <v>0.68948399370898528</v>
      </c>
      <c r="F18" s="4">
        <f>COUNTA($A$2:A18)/COUNTA($A$2:$A$629)</f>
        <v>2.7070063694267517E-2</v>
      </c>
      <c r="G18" s="3">
        <f>(VLOOKUP(A18,degree!A:B,2,FALSE))</f>
        <v>264.397042</v>
      </c>
      <c r="H18" t="str">
        <f>(VLOOKUP(A18,degree!A:C,3,FALSE))</f>
        <v>x</v>
      </c>
    </row>
    <row r="19" spans="1:8" x14ac:dyDescent="0.2">
      <c r="A19" s="1" t="s">
        <v>12</v>
      </c>
      <c r="B19" s="2">
        <v>602.57750099999998</v>
      </c>
      <c r="C19" t="str">
        <f>IF(ISNA(VLOOKUP(A19,'von Hand markiert'!A:A,1,FALSE)),"","x")</f>
        <v>x</v>
      </c>
      <c r="D19" s="4">
        <f>B19/betwKennzahlen!$D$6</f>
        <v>7.5293986755991396E-3</v>
      </c>
      <c r="E19" s="4">
        <f>SUM(B19:$B$629)/betwKennzahlen!$D$6</f>
        <v>0.6817525648524656</v>
      </c>
      <c r="F19" s="4">
        <f>COUNTA($A$2:A19)/COUNTA($A$2:$A$629)</f>
        <v>2.8662420382165606E-2</v>
      </c>
      <c r="G19" s="3">
        <f>(VLOOKUP(A19,degree!A:B,2,FALSE))</f>
        <v>256.23512899999997</v>
      </c>
      <c r="H19" t="str">
        <f>(VLOOKUP(A19,degree!A:C,3,FALSE))</f>
        <v>x</v>
      </c>
    </row>
    <row r="20" spans="1:8" x14ac:dyDescent="0.2">
      <c r="A20" s="1" t="s">
        <v>34</v>
      </c>
      <c r="B20" s="2">
        <v>594.38166999999999</v>
      </c>
      <c r="C20" t="str">
        <f>IF(ISNA(VLOOKUP(A20,'von Hand markiert'!A:A,1,FALSE)),"","x")</f>
        <v>x</v>
      </c>
      <c r="D20" s="4">
        <f>B20/betwKennzahlen!$D$6</f>
        <v>7.4269891449173188E-3</v>
      </c>
      <c r="E20" s="4">
        <f>SUM(B20:$B$629)/betwKennzahlen!$D$6</f>
        <v>0.67422316617686651</v>
      </c>
      <c r="F20" s="4">
        <f>COUNTA($A$2:A20)/COUNTA($A$2:$A$629)</f>
        <v>3.0254777070063694E-2</v>
      </c>
      <c r="G20" s="3">
        <f>(VLOOKUP(A20,degree!A:B,2,FALSE))</f>
        <v>368.73642599999999</v>
      </c>
      <c r="H20" t="str">
        <f>(VLOOKUP(A20,degree!A:C,3,FALSE))</f>
        <v>x</v>
      </c>
    </row>
    <row r="21" spans="1:8" x14ac:dyDescent="0.2">
      <c r="A21" s="1" t="s">
        <v>26</v>
      </c>
      <c r="B21" s="2">
        <v>578.41227700000002</v>
      </c>
      <c r="C21" t="str">
        <f>IF(ISNA(VLOOKUP(A21,'von Hand markiert'!A:A,1,FALSE)),"","x")</f>
        <v>x</v>
      </c>
      <c r="D21" s="4">
        <f>B21/betwKennzahlen!$D$6</f>
        <v>7.2274464698178021E-3</v>
      </c>
      <c r="E21" s="4">
        <f>SUM(B21:$B$629)/betwKennzahlen!$D$6</f>
        <v>0.66679617703194904</v>
      </c>
      <c r="F21" s="4">
        <f>COUNTA($A$2:A21)/COUNTA($A$2:$A$629)</f>
        <v>3.1847133757961783E-2</v>
      </c>
      <c r="G21" s="3">
        <f>(VLOOKUP(A21,degree!A:B,2,FALSE))</f>
        <v>235.18141600000001</v>
      </c>
      <c r="H21" t="str">
        <f>(VLOOKUP(A21,degree!A:C,3,FALSE))</f>
        <v>x</v>
      </c>
    </row>
    <row r="22" spans="1:8" x14ac:dyDescent="0.2">
      <c r="A22" s="1" t="s">
        <v>25</v>
      </c>
      <c r="B22" s="2">
        <v>547.30679799999996</v>
      </c>
      <c r="C22" t="str">
        <f>IF(ISNA(VLOOKUP(A22,'von Hand markiert'!A:A,1,FALSE)),"","x")</f>
        <v>x</v>
      </c>
      <c r="D22" s="4">
        <f>B22/betwKennzahlen!$D$6</f>
        <v>6.8387735572085452E-3</v>
      </c>
      <c r="E22" s="4">
        <f>SUM(B22:$B$629)/betwKennzahlen!$D$6</f>
        <v>0.6595687305621315</v>
      </c>
      <c r="F22" s="4">
        <f>COUNTA($A$2:A22)/COUNTA($A$2:$A$629)</f>
        <v>3.3439490445859872E-2</v>
      </c>
      <c r="G22" s="3">
        <f>(VLOOKUP(A22,degree!A:B,2,FALSE))</f>
        <v>211.087131</v>
      </c>
      <c r="H22" t="str">
        <f>(VLOOKUP(A22,degree!A:C,3,FALSE))</f>
        <v>x</v>
      </c>
    </row>
    <row r="23" spans="1:8" x14ac:dyDescent="0.2">
      <c r="A23" s="1" t="s">
        <v>21</v>
      </c>
      <c r="B23" s="2">
        <v>538.55559900000003</v>
      </c>
      <c r="C23" t="str">
        <f>IF(ISNA(VLOOKUP(A23,'von Hand markiert'!A:A,1,FALSE)),"","x")</f>
        <v>x</v>
      </c>
      <c r="D23" s="4">
        <f>B23/betwKennzahlen!$D$6</f>
        <v>6.7294245256712655E-3</v>
      </c>
      <c r="E23" s="4">
        <f>SUM(B23:$B$629)/betwKennzahlen!$D$6</f>
        <v>0.65272995700492309</v>
      </c>
      <c r="F23" s="4">
        <f>COUNTA($A$2:A23)/COUNTA($A$2:$A$629)</f>
        <v>3.5031847133757961E-2</v>
      </c>
      <c r="G23" s="3">
        <f>(VLOOKUP(A23,degree!A:B,2,FALSE))</f>
        <v>322.21525400000002</v>
      </c>
      <c r="H23" t="str">
        <f>(VLOOKUP(A23,degree!A:C,3,FALSE))</f>
        <v>x</v>
      </c>
    </row>
    <row r="24" spans="1:8" x14ac:dyDescent="0.2">
      <c r="A24" s="1" t="s">
        <v>29</v>
      </c>
      <c r="B24" s="2">
        <v>527.57000200000004</v>
      </c>
      <c r="C24" t="str">
        <f>IF(ISNA(VLOOKUP(A24,'von Hand markiert'!A:A,1,FALSE)),"","x")</f>
        <v>x</v>
      </c>
      <c r="D24" s="4">
        <f>B24/betwKennzahlen!$D$6</f>
        <v>6.5921559762063464E-3</v>
      </c>
      <c r="E24" s="4">
        <f>SUM(B24:$B$629)/betwKennzahlen!$D$6</f>
        <v>0.64600053247925193</v>
      </c>
      <c r="F24" s="4">
        <f>COUNTA($A$2:A24)/COUNTA($A$2:$A$629)</f>
        <v>3.662420382165605E-2</v>
      </c>
      <c r="G24" s="3">
        <f>(VLOOKUP(A24,degree!A:B,2,FALSE))</f>
        <v>283.83894800000002</v>
      </c>
      <c r="H24" t="str">
        <f>(VLOOKUP(A24,degree!A:C,3,FALSE))</f>
        <v>x</v>
      </c>
    </row>
    <row r="25" spans="1:8" x14ac:dyDescent="0.2">
      <c r="A25" s="1" t="s">
        <v>28</v>
      </c>
      <c r="B25" s="2">
        <v>524.37533199999996</v>
      </c>
      <c r="C25" t="str">
        <f>IF(ISNA(VLOOKUP(A25,'von Hand markiert'!A:A,1,FALSE)),"","x")</f>
        <v>x</v>
      </c>
      <c r="D25" s="4">
        <f>B25/betwKennzahlen!$D$6</f>
        <v>6.5522375523902263E-3</v>
      </c>
      <c r="E25" s="4">
        <f>SUM(B25:$B$629)/betwKennzahlen!$D$6</f>
        <v>0.63940837650304594</v>
      </c>
      <c r="F25" s="4">
        <f>COUNTA($A$2:A25)/COUNTA($A$2:$A$629)</f>
        <v>3.8216560509554139E-2</v>
      </c>
      <c r="G25" s="3">
        <f>(VLOOKUP(A25,degree!A:B,2,FALSE))</f>
        <v>253.901039</v>
      </c>
      <c r="H25" t="str">
        <f>(VLOOKUP(A25,degree!A:C,3,FALSE))</f>
        <v>x</v>
      </c>
    </row>
    <row r="26" spans="1:8" x14ac:dyDescent="0.2">
      <c r="A26" s="1" t="s">
        <v>19</v>
      </c>
      <c r="B26" s="2">
        <v>495.49260800000002</v>
      </c>
      <c r="C26" t="str">
        <f>IF(ISNA(VLOOKUP(A26,'von Hand markiert'!A:A,1,FALSE)),"","x")</f>
        <v>x</v>
      </c>
      <c r="D26" s="4">
        <f>B26/betwKennzahlen!$D$6</f>
        <v>6.1913386746983174E-3</v>
      </c>
      <c r="E26" s="4">
        <f>SUM(B26:$B$629)/betwKennzahlen!$D$6</f>
        <v>0.63285613895065573</v>
      </c>
      <c r="F26" s="4">
        <f>COUNTA($A$2:A26)/COUNTA($A$2:$A$629)</f>
        <v>3.9808917197452227E-2</v>
      </c>
      <c r="G26" s="3">
        <f>(VLOOKUP(A26,degree!A:B,2,FALSE))</f>
        <v>371.53100499999999</v>
      </c>
      <c r="H26" t="str">
        <f>(VLOOKUP(A26,degree!A:C,3,FALSE))</f>
        <v>x</v>
      </c>
    </row>
    <row r="27" spans="1:8" x14ac:dyDescent="0.2">
      <c r="A27" s="1" t="s">
        <v>35</v>
      </c>
      <c r="B27" s="2">
        <v>493.91770500000001</v>
      </c>
      <c r="C27" t="str">
        <f>IF(ISNA(VLOOKUP(A27,'von Hand markiert'!A:A,1,FALSE)),"","x")</f>
        <v>x</v>
      </c>
      <c r="D27" s="4">
        <f>B27/betwKennzahlen!$D$6</f>
        <v>6.1716597578075965E-3</v>
      </c>
      <c r="E27" s="4">
        <f>SUM(B27:$B$629)/betwKennzahlen!$D$6</f>
        <v>0.6266648002759575</v>
      </c>
      <c r="F27" s="4">
        <f>COUNTA($A$2:A27)/COUNTA($A$2:$A$629)</f>
        <v>4.1401273885350316E-2</v>
      </c>
      <c r="G27" s="3">
        <f>(VLOOKUP(A27,degree!A:B,2,FALSE))</f>
        <v>275.013013</v>
      </c>
      <c r="H27" t="str">
        <f>(VLOOKUP(A27,degree!A:C,3,FALSE))</f>
        <v>x</v>
      </c>
    </row>
    <row r="28" spans="1:8" x14ac:dyDescent="0.2">
      <c r="A28" s="1" t="s">
        <v>18</v>
      </c>
      <c r="B28" s="2">
        <v>484.90141</v>
      </c>
      <c r="C28" t="str">
        <f>IF(ISNA(VLOOKUP(A28,'von Hand markiert'!A:A,1,FALSE)),"","x")</f>
        <v>x</v>
      </c>
      <c r="D28" s="4">
        <f>B28/betwKennzahlen!$D$6</f>
        <v>6.0589982669302413E-3</v>
      </c>
      <c r="E28" s="4">
        <f>SUM(B28:$B$629)/betwKennzahlen!$D$6</f>
        <v>0.62049314051814985</v>
      </c>
      <c r="F28" s="4">
        <f>COUNTA($A$2:A28)/COUNTA($A$2:$A$629)</f>
        <v>4.2993630573248405E-2</v>
      </c>
      <c r="G28" s="3">
        <f>(VLOOKUP(A28,degree!A:B,2,FALSE))</f>
        <v>218.01628099999999</v>
      </c>
      <c r="H28" t="str">
        <f>(VLOOKUP(A28,degree!A:C,3,FALSE))</f>
        <v>x</v>
      </c>
    </row>
    <row r="29" spans="1:8" x14ac:dyDescent="0.2">
      <c r="A29" s="1" t="s">
        <v>14</v>
      </c>
      <c r="B29" s="2">
        <v>473.85397799999998</v>
      </c>
      <c r="C29" t="str">
        <f>IF(ISNA(VLOOKUP(A29,'von Hand markiert'!A:A,1,FALSE)),"","x")</f>
        <v>x</v>
      </c>
      <c r="D29" s="4">
        <f>B29/betwKennzahlen!$D$6</f>
        <v>5.9209570693556047E-3</v>
      </c>
      <c r="E29" s="4">
        <f>SUM(B29:$B$629)/betwKennzahlen!$D$6</f>
        <v>0.61443414225121973</v>
      </c>
      <c r="F29" s="4">
        <f>COUNTA($A$2:A29)/COUNTA($A$2:$A$629)</f>
        <v>4.4585987261146494E-2</v>
      </c>
      <c r="G29" s="3">
        <f>(VLOOKUP(A29,degree!A:B,2,FALSE))</f>
        <v>283.87791099999998</v>
      </c>
      <c r="H29" t="str">
        <f>(VLOOKUP(A29,degree!A:C,3,FALSE))</f>
        <v>x</v>
      </c>
    </row>
    <row r="30" spans="1:8" x14ac:dyDescent="0.2">
      <c r="A30" s="1" t="s">
        <v>37</v>
      </c>
      <c r="B30" s="2">
        <v>470.75302199999999</v>
      </c>
      <c r="C30" t="str">
        <f>IF(ISNA(VLOOKUP(A30,'von Hand markiert'!A:A,1,FALSE)),"","x")</f>
        <v/>
      </c>
      <c r="D30" s="4">
        <f>B30/betwKennzahlen!$D$6</f>
        <v>5.8822096319542019E-3</v>
      </c>
      <c r="E30" s="4">
        <f>SUM(B30:$B$629)/betwKennzahlen!$D$6</f>
        <v>0.60851318518186404</v>
      </c>
      <c r="F30" s="4">
        <f>COUNTA($A$2:A30)/COUNTA($A$2:$A$629)</f>
        <v>4.6178343949044583E-2</v>
      </c>
      <c r="G30" s="3">
        <f>(VLOOKUP(A30,degree!A:B,2,FALSE))</f>
        <v>153.811904</v>
      </c>
      <c r="H30" t="str">
        <f>(VLOOKUP(A30,degree!A:C,3,FALSE))</f>
        <v/>
      </c>
    </row>
    <row r="31" spans="1:8" x14ac:dyDescent="0.2">
      <c r="A31" s="1" t="s">
        <v>20</v>
      </c>
      <c r="B31" s="2">
        <v>462.37455499999999</v>
      </c>
      <c r="C31" t="str">
        <f>IF(ISNA(VLOOKUP(A31,'von Hand markiert'!A:A,1,FALSE)),"","x")</f>
        <v>x</v>
      </c>
      <c r="D31" s="4">
        <f>B31/betwKennzahlen!$D$6</f>
        <v>5.7775180060161942E-3</v>
      </c>
      <c r="E31" s="4">
        <f>SUM(B31:$B$629)/betwKennzahlen!$D$6</f>
        <v>0.60263097554990985</v>
      </c>
      <c r="F31" s="4">
        <f>COUNTA($A$2:A31)/COUNTA($A$2:$A$629)</f>
        <v>4.7770700636942678E-2</v>
      </c>
      <c r="G31" s="3">
        <f>(VLOOKUP(A31,degree!A:B,2,FALSE))</f>
        <v>192.27806699999999</v>
      </c>
      <c r="H31" t="str">
        <f>(VLOOKUP(A31,degree!A:C,3,FALSE))</f>
        <v>x</v>
      </c>
    </row>
    <row r="32" spans="1:8" x14ac:dyDescent="0.2">
      <c r="A32" s="1" t="s">
        <v>435</v>
      </c>
      <c r="B32" s="2">
        <v>462.33837499999998</v>
      </c>
      <c r="C32" t="str">
        <f>IF(ISNA(VLOOKUP(A32,'von Hand markiert'!A:A,1,FALSE)),"","x")</f>
        <v/>
      </c>
      <c r="D32" s="4">
        <f>B32/betwKennzahlen!$D$6</f>
        <v>5.7770659253400473E-3</v>
      </c>
      <c r="E32" s="4">
        <f>SUM(B32:$B$629)/betwKennzahlen!$D$6</f>
        <v>0.5968534575438933</v>
      </c>
      <c r="F32" s="4">
        <f>COUNTA($A$2:A32)/COUNTA($A$2:$A$629)</f>
        <v>4.9363057324840767E-2</v>
      </c>
      <c r="G32" s="3">
        <f>(VLOOKUP(A32,degree!A:B,2,FALSE))</f>
        <v>462.33837499999998</v>
      </c>
      <c r="H32" t="str">
        <f>(VLOOKUP(A32,degree!A:C,3,FALSE))</f>
        <v/>
      </c>
    </row>
    <row r="33" spans="1:8" x14ac:dyDescent="0.2">
      <c r="A33" s="1" t="s">
        <v>56</v>
      </c>
      <c r="B33" s="2">
        <v>455.07520899999997</v>
      </c>
      <c r="C33" t="str">
        <f>IF(ISNA(VLOOKUP(A33,'von Hand markiert'!A:A,1,FALSE)),"","x")</f>
        <v>x</v>
      </c>
      <c r="D33" s="4">
        <f>B33/betwKennzahlen!$D$6</f>
        <v>5.6863103422485758E-3</v>
      </c>
      <c r="E33" s="4">
        <f>SUM(B33:$B$629)/betwKennzahlen!$D$6</f>
        <v>0.59107639161855297</v>
      </c>
      <c r="F33" s="4">
        <f>COUNTA($A$2:A33)/COUNTA($A$2:$A$629)</f>
        <v>5.0955414012738856E-2</v>
      </c>
      <c r="G33" s="3">
        <f>(VLOOKUP(A33,degree!A:B,2,FALSE))</f>
        <v>195.94428600000001</v>
      </c>
      <c r="H33" t="str">
        <f>(VLOOKUP(A33,degree!A:C,3,FALSE))</f>
        <v>x</v>
      </c>
    </row>
    <row r="34" spans="1:8" x14ac:dyDescent="0.2">
      <c r="A34" s="1" t="s">
        <v>41</v>
      </c>
      <c r="B34" s="2">
        <v>427.98133799999999</v>
      </c>
      <c r="C34" t="str">
        <f>IF(ISNA(VLOOKUP(A34,'von Hand markiert'!A:A,1,FALSE)),"","x")</f>
        <v>x</v>
      </c>
      <c r="D34" s="4">
        <f>B34/betwKennzahlen!$D$6</f>
        <v>5.3477637551527964E-3</v>
      </c>
      <c r="E34" s="4">
        <f>SUM(B34:$B$629)/betwKennzahlen!$D$6</f>
        <v>0.58539008127630454</v>
      </c>
      <c r="F34" s="4">
        <f>COUNTA($A$2:A34)/COUNTA($A$2:$A$629)</f>
        <v>5.2547770700636945E-2</v>
      </c>
      <c r="G34" s="3">
        <f>(VLOOKUP(A34,degree!A:B,2,FALSE))</f>
        <v>243.12620999999999</v>
      </c>
      <c r="H34" t="str">
        <f>(VLOOKUP(A34,degree!A:C,3,FALSE))</f>
        <v>x</v>
      </c>
    </row>
    <row r="35" spans="1:8" x14ac:dyDescent="0.2">
      <c r="A35" s="1" t="s">
        <v>22</v>
      </c>
      <c r="B35" s="2">
        <v>425.75760100000002</v>
      </c>
      <c r="C35" t="str">
        <f>IF(ISNA(VLOOKUP(A35,'von Hand markiert'!A:A,1,FALSE)),"","x")</f>
        <v>x</v>
      </c>
      <c r="D35" s="4">
        <f>B35/betwKennzahlen!$D$6</f>
        <v>5.3199774498312495E-3</v>
      </c>
      <c r="E35" s="4">
        <f>SUM(B35:$B$629)/betwKennzahlen!$D$6</f>
        <v>0.58004231752115176</v>
      </c>
      <c r="F35" s="4">
        <f>COUNTA($A$2:A35)/COUNTA($A$2:$A$629)</f>
        <v>5.4140127388535034E-2</v>
      </c>
      <c r="G35" s="3">
        <f>(VLOOKUP(A35,degree!A:B,2,FALSE))</f>
        <v>198.79245</v>
      </c>
      <c r="H35" t="str">
        <f>(VLOOKUP(A35,degree!A:C,3,FALSE))</f>
        <v>x</v>
      </c>
    </row>
    <row r="36" spans="1:8" x14ac:dyDescent="0.2">
      <c r="A36" s="1" t="s">
        <v>24</v>
      </c>
      <c r="B36" s="2">
        <v>393.12028299999997</v>
      </c>
      <c r="C36" t="str">
        <f>IF(ISNA(VLOOKUP(A36,'von Hand markiert'!A:A,1,FALSE)),"","x")</f>
        <v/>
      </c>
      <c r="D36" s="4">
        <f>B36/betwKennzahlen!$D$6</f>
        <v>4.9121637187900229E-3</v>
      </c>
      <c r="E36" s="4">
        <f>SUM(B36:$B$629)/betwKennzahlen!$D$6</f>
        <v>0.57472234007132039</v>
      </c>
      <c r="F36" s="4">
        <f>COUNTA($A$2:A36)/COUNTA($A$2:$A$629)</f>
        <v>5.5732484076433123E-2</v>
      </c>
      <c r="G36" s="3">
        <f>(VLOOKUP(A36,degree!A:B,2,FALSE))</f>
        <v>136.16559100000001</v>
      </c>
      <c r="H36" t="str">
        <f>(VLOOKUP(A36,degree!A:C,3,FALSE))</f>
        <v/>
      </c>
    </row>
    <row r="37" spans="1:8" x14ac:dyDescent="0.2">
      <c r="A37" s="1" t="s">
        <v>32</v>
      </c>
      <c r="B37" s="2">
        <v>380.76543600000002</v>
      </c>
      <c r="C37" t="str">
        <f>IF(ISNA(VLOOKUP(A37,'von Hand markiert'!A:A,1,FALSE)),"","x")</f>
        <v>x</v>
      </c>
      <c r="D37" s="4">
        <f>B37/betwKennzahlen!$D$6</f>
        <v>4.7577859524700859E-3</v>
      </c>
      <c r="E37" s="4">
        <f>SUM(B37:$B$629)/betwKennzahlen!$D$6</f>
        <v>0.56981017635253062</v>
      </c>
      <c r="F37" s="4">
        <f>COUNTA($A$2:A37)/COUNTA($A$2:$A$629)</f>
        <v>5.7324840764331211E-2</v>
      </c>
      <c r="G37" s="3">
        <f>(VLOOKUP(A37,degree!A:B,2,FALSE))</f>
        <v>159.350966</v>
      </c>
      <c r="H37" t="str">
        <f>(VLOOKUP(A37,degree!A:C,3,FALSE))</f>
        <v>x</v>
      </c>
    </row>
    <row r="38" spans="1:8" x14ac:dyDescent="0.2">
      <c r="A38" s="1" t="s">
        <v>50</v>
      </c>
      <c r="B38" s="2">
        <v>379.47681299999999</v>
      </c>
      <c r="C38" t="str">
        <f>IF(ISNA(VLOOKUP(A38,'von Hand markiert'!A:A,1,FALSE)),"","x")</f>
        <v>x</v>
      </c>
      <c r="D38" s="4">
        <f>B38/betwKennzahlen!$D$6</f>
        <v>4.7416841957774692E-3</v>
      </c>
      <c r="E38" s="4">
        <f>SUM(B38:$B$629)/betwKennzahlen!$D$6</f>
        <v>0.5650523904000605</v>
      </c>
      <c r="F38" s="4">
        <f>COUNTA($A$2:A38)/COUNTA($A$2:$A$629)</f>
        <v>5.89171974522293E-2</v>
      </c>
      <c r="G38" s="3">
        <f>(VLOOKUP(A38,degree!A:B,2,FALSE))</f>
        <v>102.63300599999999</v>
      </c>
      <c r="H38" t="str">
        <f>(VLOOKUP(A38,degree!A:C,3,FALSE))</f>
        <v>x</v>
      </c>
    </row>
    <row r="39" spans="1:8" x14ac:dyDescent="0.2">
      <c r="A39" s="1" t="s">
        <v>47</v>
      </c>
      <c r="B39" s="2">
        <v>370.34754099999998</v>
      </c>
      <c r="C39" t="str">
        <f>IF(ISNA(VLOOKUP(A39,'von Hand markiert'!A:A,1,FALSE)),"","x")</f>
        <v/>
      </c>
      <c r="D39" s="4">
        <f>B39/betwKennzahlen!$D$6</f>
        <v>4.6276110211370108E-3</v>
      </c>
      <c r="E39" s="4">
        <f>SUM(B39:$B$629)/betwKennzahlen!$D$6</f>
        <v>0.56031070620428303</v>
      </c>
      <c r="F39" s="4">
        <f>COUNTA($A$2:A39)/COUNTA($A$2:$A$629)</f>
        <v>6.0509554140127389E-2</v>
      </c>
      <c r="G39" s="3">
        <f>(VLOOKUP(A39,degree!A:B,2,FALSE))</f>
        <v>105.42892500000001</v>
      </c>
      <c r="H39" t="str">
        <f>(VLOOKUP(A39,degree!A:C,3,FALSE))</f>
        <v/>
      </c>
    </row>
    <row r="40" spans="1:8" x14ac:dyDescent="0.2">
      <c r="A40" s="1" t="s">
        <v>57</v>
      </c>
      <c r="B40" s="2">
        <v>341.35913599999998</v>
      </c>
      <c r="C40" t="str">
        <f>IF(ISNA(VLOOKUP(A40,'von Hand markiert'!A:A,1,FALSE)),"","x")</f>
        <v>x</v>
      </c>
      <c r="D40" s="4">
        <f>B40/betwKennzahlen!$D$6</f>
        <v>4.2653916255364242E-3</v>
      </c>
      <c r="E40" s="4">
        <f>SUM(B40:$B$629)/betwKennzahlen!$D$6</f>
        <v>0.55568309518314607</v>
      </c>
      <c r="F40" s="4">
        <f>COUNTA($A$2:A40)/COUNTA($A$2:$A$629)</f>
        <v>6.2101910828025478E-2</v>
      </c>
      <c r="G40" s="3">
        <f>(VLOOKUP(A40,degree!A:B,2,FALSE))</f>
        <v>235.18141600000001</v>
      </c>
      <c r="H40" t="str">
        <f>(VLOOKUP(A40,degree!A:C,3,FALSE))</f>
        <v>x</v>
      </c>
    </row>
    <row r="41" spans="1:8" x14ac:dyDescent="0.2">
      <c r="A41" s="1" t="s">
        <v>49</v>
      </c>
      <c r="B41" s="2">
        <v>336.007158</v>
      </c>
      <c r="C41" t="str">
        <f>IF(ISNA(VLOOKUP(A41,'von Hand markiert'!A:A,1,FALSE)),"","x")</f>
        <v/>
      </c>
      <c r="D41" s="4">
        <f>B41/betwKennzahlen!$D$6</f>
        <v>4.1985169480083708E-3</v>
      </c>
      <c r="E41" s="4">
        <f>SUM(B41:$B$629)/betwKennzahlen!$D$6</f>
        <v>0.55141770355760966</v>
      </c>
      <c r="F41" s="4">
        <f>COUNTA($A$2:A41)/COUNTA($A$2:$A$629)</f>
        <v>6.3694267515923567E-2</v>
      </c>
      <c r="G41" s="3">
        <f>(VLOOKUP(A41,degree!A:B,2,FALSE))</f>
        <v>175.482519</v>
      </c>
      <c r="H41" t="str">
        <f>(VLOOKUP(A41,degree!A:C,3,FALSE))</f>
        <v/>
      </c>
    </row>
    <row r="42" spans="1:8" x14ac:dyDescent="0.2">
      <c r="A42" s="1" t="s">
        <v>67</v>
      </c>
      <c r="B42" s="2">
        <v>332.070111</v>
      </c>
      <c r="C42" t="str">
        <f>IF(ISNA(VLOOKUP(A42,'von Hand markiert'!A:A,1,FALSE)),"","x")</f>
        <v/>
      </c>
      <c r="D42" s="4">
        <f>B42/betwKennzahlen!$D$6</f>
        <v>4.1493222860464205E-3</v>
      </c>
      <c r="E42" s="4">
        <f>SUM(B42:$B$629)/betwKennzahlen!$D$6</f>
        <v>0.54721918660960134</v>
      </c>
      <c r="F42" s="4">
        <f>COUNTA($A$2:A42)/COUNTA($A$2:$A$629)</f>
        <v>6.5286624203821655E-2</v>
      </c>
      <c r="G42" s="3">
        <f>(VLOOKUP(A42,degree!A:B,2,FALSE))</f>
        <v>238.324612</v>
      </c>
      <c r="H42" t="str">
        <f>(VLOOKUP(A42,degree!A:C,3,FALSE))</f>
        <v/>
      </c>
    </row>
    <row r="43" spans="1:8" x14ac:dyDescent="0.2">
      <c r="A43" s="1" t="s">
        <v>61</v>
      </c>
      <c r="B43" s="2">
        <v>326.155283</v>
      </c>
      <c r="C43" t="str">
        <f>IF(ISNA(VLOOKUP(A43,'von Hand markiert'!A:A,1,FALSE)),"","x")</f>
        <v/>
      </c>
      <c r="D43" s="4">
        <f>B43/betwKennzahlen!$D$6</f>
        <v>4.0754146176789673E-3</v>
      </c>
      <c r="E43" s="4">
        <f>SUM(B43:$B$629)/betwKennzahlen!$D$6</f>
        <v>0.54306986432355475</v>
      </c>
      <c r="F43" s="4">
        <f>COUNTA($A$2:A43)/COUNTA($A$2:$A$629)</f>
        <v>6.6878980891719744E-2</v>
      </c>
      <c r="G43" s="3">
        <f>(VLOOKUP(A43,degree!A:B,2,FALSE))</f>
        <v>90.685073099999997</v>
      </c>
      <c r="H43" t="str">
        <f>(VLOOKUP(A43,degree!A:C,3,FALSE))</f>
        <v/>
      </c>
    </row>
    <row r="44" spans="1:8" x14ac:dyDescent="0.2">
      <c r="A44" s="1" t="s">
        <v>53</v>
      </c>
      <c r="B44" s="2">
        <v>307.55201599999998</v>
      </c>
      <c r="C44" t="str">
        <f>IF(ISNA(VLOOKUP(A44,'von Hand markiert'!A:A,1,FALSE)),"","x")</f>
        <v>x</v>
      </c>
      <c r="D44" s="4">
        <f>B44/betwKennzahlen!$D$6</f>
        <v>3.8429608442155315E-3</v>
      </c>
      <c r="E44" s="4">
        <f>SUM(B44:$B$629)/betwKennzahlen!$D$6</f>
        <v>0.53899444970587573</v>
      </c>
      <c r="F44" s="4">
        <f>COUNTA($A$2:A44)/COUNTA($A$2:$A$629)</f>
        <v>6.8471337579617833E-2</v>
      </c>
      <c r="G44" s="3">
        <f>(VLOOKUP(A44,degree!A:B,2,FALSE))</f>
        <v>79.543727000000004</v>
      </c>
      <c r="H44" t="str">
        <f>(VLOOKUP(A44,degree!A:C,3,FALSE))</f>
        <v>x</v>
      </c>
    </row>
    <row r="45" spans="1:8" x14ac:dyDescent="0.2">
      <c r="A45" s="1" t="s">
        <v>31</v>
      </c>
      <c r="B45" s="2">
        <v>303.036993</v>
      </c>
      <c r="C45" t="str">
        <f>IF(ISNA(VLOOKUP(A45,'von Hand markiert'!A:A,1,FALSE)),"","x")</f>
        <v>x</v>
      </c>
      <c r="D45" s="4">
        <f>B45/betwKennzahlen!$D$6</f>
        <v>3.78654418720447E-3</v>
      </c>
      <c r="E45" s="4">
        <f>SUM(B45:$B$629)/betwKennzahlen!$D$6</f>
        <v>0.53515148886166009</v>
      </c>
      <c r="F45" s="4">
        <f>COUNTA($A$2:A45)/COUNTA($A$2:$A$629)</f>
        <v>7.0063694267515922E-2</v>
      </c>
      <c r="G45" s="3">
        <f>(VLOOKUP(A45,degree!A:B,2,FALSE))</f>
        <v>139.480569</v>
      </c>
      <c r="H45" t="str">
        <f>(VLOOKUP(A45,degree!A:C,3,FALSE))</f>
        <v>x</v>
      </c>
    </row>
    <row r="46" spans="1:8" x14ac:dyDescent="0.2">
      <c r="A46" s="1" t="s">
        <v>33</v>
      </c>
      <c r="B46" s="2">
        <v>301.80818599999998</v>
      </c>
      <c r="C46" t="str">
        <f>IF(ISNA(VLOOKUP(A46,'von Hand markiert'!A:A,1,FALSE)),"","x")</f>
        <v/>
      </c>
      <c r="D46" s="4">
        <f>B46/betwKennzahlen!$D$6</f>
        <v>3.7711898505705718E-3</v>
      </c>
      <c r="E46" s="4">
        <f>SUM(B46:$B$629)/betwKennzahlen!$D$6</f>
        <v>0.53136494467445572</v>
      </c>
      <c r="F46" s="4">
        <f>COUNTA($A$2:A46)/COUNTA($A$2:$A$629)</f>
        <v>7.1656050955414011E-2</v>
      </c>
      <c r="G46" s="3">
        <f>(VLOOKUP(A46,degree!A:B,2,FALSE))</f>
        <v>100.87590299999999</v>
      </c>
      <c r="H46" t="str">
        <f>(VLOOKUP(A46,degree!A:C,3,FALSE))</f>
        <v/>
      </c>
    </row>
    <row r="47" spans="1:8" x14ac:dyDescent="0.2">
      <c r="A47" s="1" t="s">
        <v>43</v>
      </c>
      <c r="B47" s="2">
        <v>297.78256900000002</v>
      </c>
      <c r="C47" t="str">
        <f>IF(ISNA(VLOOKUP(A47,'von Hand markiert'!A:A,1,FALSE)),"","x")</f>
        <v>x</v>
      </c>
      <c r="D47" s="4">
        <f>B47/betwKennzahlen!$D$6</f>
        <v>3.7208884781197789E-3</v>
      </c>
      <c r="E47" s="4">
        <f>SUM(B47:$B$629)/betwKennzahlen!$D$6</f>
        <v>0.52759375482388515</v>
      </c>
      <c r="F47" s="4">
        <f>COUNTA($A$2:A47)/COUNTA($A$2:$A$629)</f>
        <v>7.32484076433121E-2</v>
      </c>
      <c r="G47" s="3">
        <f>(VLOOKUP(A47,degree!A:B,2,FALSE))</f>
        <v>196.524957</v>
      </c>
      <c r="H47" t="str">
        <f>(VLOOKUP(A47,degree!A:C,3,FALSE))</f>
        <v>x</v>
      </c>
    </row>
    <row r="48" spans="1:8" x14ac:dyDescent="0.2">
      <c r="A48" s="1" t="s">
        <v>82</v>
      </c>
      <c r="B48" s="2">
        <v>294.927887</v>
      </c>
      <c r="C48" t="str">
        <f>IF(ISNA(VLOOKUP(A48,'von Hand markiert'!A:A,1,FALSE)),"","x")</f>
        <v>x</v>
      </c>
      <c r="D48" s="4">
        <f>B48/betwKennzahlen!$D$6</f>
        <v>3.6852183131461671E-3</v>
      </c>
      <c r="E48" s="4">
        <f>SUM(B48:$B$629)/betwKennzahlen!$D$6</f>
        <v>0.52387286634576558</v>
      </c>
      <c r="F48" s="4">
        <f>COUNTA($A$2:A48)/COUNTA($A$2:$A$629)</f>
        <v>7.4840764331210188E-2</v>
      </c>
      <c r="G48" s="3">
        <f>(VLOOKUP(A48,degree!A:B,2,FALSE))</f>
        <v>162.69743800000001</v>
      </c>
      <c r="H48" t="str">
        <f>(VLOOKUP(A48,degree!A:C,3,FALSE))</f>
        <v>x</v>
      </c>
    </row>
    <row r="49" spans="1:8" x14ac:dyDescent="0.2">
      <c r="A49" s="1" t="s">
        <v>38</v>
      </c>
      <c r="B49" s="2">
        <v>275.30841299999997</v>
      </c>
      <c r="C49" t="str">
        <f>IF(ISNA(VLOOKUP(A49,'von Hand markiert'!A:A,1,FALSE)),"","x")</f>
        <v>x</v>
      </c>
      <c r="D49" s="4">
        <f>B49/betwKennzahlen!$D$6</f>
        <v>3.4400667080722964E-3</v>
      </c>
      <c r="E49" s="4">
        <f>SUM(B49:$B$629)/betwKennzahlen!$D$6</f>
        <v>0.52018764803261952</v>
      </c>
      <c r="F49" s="4">
        <f>COUNTA($A$2:A49)/COUNTA($A$2:$A$629)</f>
        <v>7.6433121019108277E-2</v>
      </c>
      <c r="G49" s="3">
        <f>(VLOOKUP(A49,degree!A:B,2,FALSE))</f>
        <v>102.703684</v>
      </c>
      <c r="H49" t="str">
        <f>(VLOOKUP(A49,degree!A:C,3,FALSE))</f>
        <v>x</v>
      </c>
    </row>
    <row r="50" spans="1:8" x14ac:dyDescent="0.2">
      <c r="A50" s="1" t="s">
        <v>23</v>
      </c>
      <c r="B50" s="2">
        <v>270.44623799999999</v>
      </c>
      <c r="C50" t="str">
        <f>IF(ISNA(VLOOKUP(A50,'von Hand markiert'!A:A,1,FALSE)),"","x")</f>
        <v/>
      </c>
      <c r="D50" s="4">
        <f>B50/betwKennzahlen!$D$6</f>
        <v>3.3793122757465347E-3</v>
      </c>
      <c r="E50" s="4">
        <f>SUM(B50:$B$629)/betwKennzahlen!$D$6</f>
        <v>0.51674758132454723</v>
      </c>
      <c r="F50" s="4">
        <f>COUNTA($A$2:A50)/COUNTA($A$2:$A$629)</f>
        <v>7.8025477707006366E-2</v>
      </c>
      <c r="G50" s="3">
        <f>(VLOOKUP(A50,degree!A:B,2,FALSE))</f>
        <v>114.95594199999999</v>
      </c>
      <c r="H50" t="str">
        <f>(VLOOKUP(A50,degree!A:C,3,FALSE))</f>
        <v/>
      </c>
    </row>
    <row r="51" spans="1:8" x14ac:dyDescent="0.2">
      <c r="A51" s="1" t="s">
        <v>64</v>
      </c>
      <c r="B51" s="2">
        <v>267.93336900000003</v>
      </c>
      <c r="C51" t="str">
        <f>IF(ISNA(VLOOKUP(A51,'von Hand markiert'!A:A,1,FALSE)),"","x")</f>
        <v>x</v>
      </c>
      <c r="D51" s="4">
        <f>B51/betwKennzahlen!$D$6</f>
        <v>3.3479131735743581E-3</v>
      </c>
      <c r="E51" s="4">
        <f>SUM(B51:$B$629)/betwKennzahlen!$D$6</f>
        <v>0.51336826904880073</v>
      </c>
      <c r="F51" s="4">
        <f>COUNTA($A$2:A51)/COUNTA($A$2:$A$629)</f>
        <v>7.9617834394904455E-2</v>
      </c>
      <c r="G51" s="3">
        <f>(VLOOKUP(A51,degree!A:B,2,FALSE))</f>
        <v>167.36459400000001</v>
      </c>
      <c r="H51" t="str">
        <f>(VLOOKUP(A51,degree!A:C,3,FALSE))</f>
        <v>x</v>
      </c>
    </row>
    <row r="52" spans="1:8" x14ac:dyDescent="0.2">
      <c r="A52" s="1" t="s">
        <v>54</v>
      </c>
      <c r="B52" s="2">
        <v>259.87679700000001</v>
      </c>
      <c r="C52" t="str">
        <f>IF(ISNA(VLOOKUP(A52,'von Hand markiert'!A:A,1,FALSE)),"","x")</f>
        <v/>
      </c>
      <c r="D52" s="4">
        <f>B52/betwKennzahlen!$D$6</f>
        <v>3.2472437286548252E-3</v>
      </c>
      <c r="E52" s="4">
        <f>SUM(B52:$B$629)/betwKennzahlen!$D$6</f>
        <v>0.51002035587522654</v>
      </c>
      <c r="F52" s="4">
        <f>COUNTA($A$2:A52)/COUNTA($A$2:$A$629)</f>
        <v>8.1210191082802544E-2</v>
      </c>
      <c r="G52" s="3">
        <f>(VLOOKUP(A52,degree!A:B,2,FALSE))</f>
        <v>190.880529</v>
      </c>
      <c r="H52" t="str">
        <f>(VLOOKUP(A52,degree!A:C,3,FALSE))</f>
        <v/>
      </c>
    </row>
    <row r="53" spans="1:8" x14ac:dyDescent="0.2">
      <c r="A53" s="1" t="s">
        <v>69</v>
      </c>
      <c r="B53" s="2">
        <v>255.78084000000001</v>
      </c>
      <c r="C53" t="str">
        <f>IF(ISNA(VLOOKUP(A53,'von Hand markiert'!A:A,1,FALSE)),"","x")</f>
        <v/>
      </c>
      <c r="D53" s="4">
        <f>B53/betwKennzahlen!$D$6</f>
        <v>3.196063435398056E-3</v>
      </c>
      <c r="E53" s="4">
        <f>SUM(B53:$B$629)/betwKennzahlen!$D$6</f>
        <v>0.50677311214657172</v>
      </c>
      <c r="F53" s="4">
        <f>COUNTA($A$2:A53)/COUNTA($A$2:$A$629)</f>
        <v>8.2802547770700632E-2</v>
      </c>
      <c r="G53" s="3">
        <f>(VLOOKUP(A53,degree!A:B,2,FALSE))</f>
        <v>82.425234799999998</v>
      </c>
      <c r="H53" t="str">
        <f>(VLOOKUP(A53,degree!A:C,3,FALSE))</f>
        <v/>
      </c>
    </row>
    <row r="54" spans="1:8" x14ac:dyDescent="0.2">
      <c r="A54" s="1" t="s">
        <v>66</v>
      </c>
      <c r="B54" s="2">
        <v>254.87834899999999</v>
      </c>
      <c r="C54" t="str">
        <f>IF(ISNA(VLOOKUP(A54,'von Hand markiert'!A:A,1,FALSE)),"","x")</f>
        <v>x</v>
      </c>
      <c r="D54" s="4">
        <f>B54/betwKennzahlen!$D$6</f>
        <v>3.1847865215921746E-3</v>
      </c>
      <c r="E54" s="4">
        <f>SUM(B54:$B$629)/betwKennzahlen!$D$6</f>
        <v>0.50357704871117359</v>
      </c>
      <c r="F54" s="4">
        <f>COUNTA($A$2:A54)/COUNTA($A$2:$A$629)</f>
        <v>8.4394904458598721E-2</v>
      </c>
      <c r="G54" s="3">
        <f>(VLOOKUP(A54,degree!A:B,2,FALSE))</f>
        <v>120.103683</v>
      </c>
      <c r="H54" t="str">
        <f>(VLOOKUP(A54,degree!A:C,3,FALSE))</f>
        <v>x</v>
      </c>
    </row>
    <row r="55" spans="1:8" x14ac:dyDescent="0.2">
      <c r="A55" s="1" t="s">
        <v>42</v>
      </c>
      <c r="B55" s="2">
        <v>246.759546</v>
      </c>
      <c r="C55" t="str">
        <f>IF(ISNA(VLOOKUP(A55,'von Hand markiert'!A:A,1,FALSE)),"","x")</f>
        <v>x</v>
      </c>
      <c r="D55" s="4">
        <f>B55/betwKennzahlen!$D$6</f>
        <v>3.0833394804162212E-3</v>
      </c>
      <c r="E55" s="4">
        <f>SUM(B55:$B$629)/betwKennzahlen!$D$6</f>
        <v>0.50039226218958133</v>
      </c>
      <c r="F55" s="4">
        <f>COUNTA($A$2:A55)/COUNTA($A$2:$A$629)</f>
        <v>8.598726114649681E-2</v>
      </c>
      <c r="G55" s="3">
        <f>(VLOOKUP(A55,degree!A:B,2,FALSE))</f>
        <v>105.014079</v>
      </c>
      <c r="H55" t="str">
        <f>(VLOOKUP(A55,degree!A:C,3,FALSE))</f>
        <v>x</v>
      </c>
    </row>
    <row r="56" spans="1:8" x14ac:dyDescent="0.2">
      <c r="A56" s="1" t="s">
        <v>63</v>
      </c>
      <c r="B56" s="2">
        <v>242.23534799999999</v>
      </c>
      <c r="C56" t="str">
        <f>IF(ISNA(VLOOKUP(A56,'von Hand markiert'!A:A,1,FALSE)),"","x")</f>
        <v/>
      </c>
      <c r="D56" s="4">
        <f>B56/betwKennzahlen!$D$6</f>
        <v>3.0268081788445279E-3</v>
      </c>
      <c r="E56" s="4">
        <f>SUM(B56:$B$629)/betwKennzahlen!$D$6</f>
        <v>0.49730892270916505</v>
      </c>
      <c r="F56" s="4">
        <f>COUNTA($A$2:A56)/COUNTA($A$2:$A$629)</f>
        <v>8.7579617834394899E-2</v>
      </c>
      <c r="G56" s="3">
        <f>(VLOOKUP(A56,degree!A:B,2,FALSE))</f>
        <v>79.156955400000001</v>
      </c>
      <c r="H56" t="str">
        <f>(VLOOKUP(A56,degree!A:C,3,FALSE))</f>
        <v/>
      </c>
    </row>
    <row r="57" spans="1:8" x14ac:dyDescent="0.2">
      <c r="A57" s="1" t="s">
        <v>55</v>
      </c>
      <c r="B57" s="2">
        <v>237.11042599999999</v>
      </c>
      <c r="C57" t="str">
        <f>IF(ISNA(VLOOKUP(A57,'von Hand markiert'!A:A,1,FALSE)),"","x")</f>
        <v/>
      </c>
      <c r="D57" s="4">
        <f>B57/betwKennzahlen!$D$6</f>
        <v>2.9627706386852765E-3</v>
      </c>
      <c r="E57" s="4">
        <f>SUM(B57:$B$629)/betwKennzahlen!$D$6</f>
        <v>0.4942821145303205</v>
      </c>
      <c r="F57" s="4">
        <f>COUNTA($A$2:A57)/COUNTA($A$2:$A$629)</f>
        <v>8.9171974522292988E-2</v>
      </c>
      <c r="G57" s="3">
        <f>(VLOOKUP(A57,degree!A:B,2,FALSE))</f>
        <v>125.290978</v>
      </c>
      <c r="H57" t="str">
        <f>(VLOOKUP(A57,degree!A:C,3,FALSE))</f>
        <v/>
      </c>
    </row>
    <row r="58" spans="1:8" x14ac:dyDescent="0.2">
      <c r="A58" s="1" t="s">
        <v>154</v>
      </c>
      <c r="B58" s="2">
        <v>229.66822400000001</v>
      </c>
      <c r="C58" t="str">
        <f>IF(ISNA(VLOOKUP(A58,'von Hand markiert'!A:A,1,FALSE)),"","x")</f>
        <v/>
      </c>
      <c r="D58" s="4">
        <f>B58/betwKennzahlen!$D$6</f>
        <v>2.8697779434894745E-3</v>
      </c>
      <c r="E58" s="4">
        <f>SUM(B58:$B$629)/betwKennzahlen!$D$6</f>
        <v>0.49131934389163551</v>
      </c>
      <c r="F58" s="4">
        <f>COUNTA($A$2:A58)/COUNTA($A$2:$A$629)</f>
        <v>9.0764331210191077E-2</v>
      </c>
      <c r="G58" s="3">
        <f>(VLOOKUP(A58,degree!A:B,2,FALSE))</f>
        <v>204.56639799999999</v>
      </c>
      <c r="H58" t="str">
        <f>(VLOOKUP(A58,degree!A:C,3,FALSE))</f>
        <v/>
      </c>
    </row>
    <row r="59" spans="1:8" x14ac:dyDescent="0.2">
      <c r="A59" s="1" t="s">
        <v>103</v>
      </c>
      <c r="B59" s="2">
        <v>227.29933299999999</v>
      </c>
      <c r="C59" t="str">
        <f>IF(ISNA(VLOOKUP(A59,'von Hand markiert'!A:A,1,FALSE)),"","x")</f>
        <v>x</v>
      </c>
      <c r="D59" s="4">
        <f>B59/betwKennzahlen!$D$6</f>
        <v>2.8401778924944756E-3</v>
      </c>
      <c r="E59" s="4">
        <f>SUM(B59:$B$629)/betwKennzahlen!$D$6</f>
        <v>0.48844956594814609</v>
      </c>
      <c r="F59" s="4">
        <f>COUNTA($A$2:A59)/COUNTA($A$2:$A$629)</f>
        <v>9.2356687898089165E-2</v>
      </c>
      <c r="G59" s="3">
        <f>(VLOOKUP(A59,degree!A:B,2,FALSE))</f>
        <v>83.2658658</v>
      </c>
      <c r="H59" t="str">
        <f>(VLOOKUP(A59,degree!A:C,3,FALSE))</f>
        <v>x</v>
      </c>
    </row>
    <row r="60" spans="1:8" x14ac:dyDescent="0.2">
      <c r="A60" s="1" t="s">
        <v>27</v>
      </c>
      <c r="B60" s="2">
        <v>226.545367</v>
      </c>
      <c r="C60" t="str">
        <f>IF(ISNA(VLOOKUP(A60,'von Hand markiert'!A:A,1,FALSE)),"","x")</f>
        <v>x</v>
      </c>
      <c r="D60" s="4">
        <f>B60/betwKennzahlen!$D$6</f>
        <v>2.8307568460856306E-3</v>
      </c>
      <c r="E60" s="4">
        <f>SUM(B60:$B$629)/betwKennzahlen!$D$6</f>
        <v>0.48560938805565168</v>
      </c>
      <c r="F60" s="4">
        <f>COUNTA($A$2:A60)/COUNTA($A$2:$A$629)</f>
        <v>9.3949044585987268E-2</v>
      </c>
      <c r="G60" s="3">
        <f>(VLOOKUP(A60,degree!A:B,2,FALSE))</f>
        <v>108.54260499999999</v>
      </c>
      <c r="H60" t="str">
        <f>(VLOOKUP(A60,degree!A:C,3,FALSE))</f>
        <v>x</v>
      </c>
    </row>
    <row r="61" spans="1:8" x14ac:dyDescent="0.2">
      <c r="A61" s="1" t="s">
        <v>68</v>
      </c>
      <c r="B61" s="2">
        <v>225.46714</v>
      </c>
      <c r="C61" t="str">
        <f>IF(ISNA(VLOOKUP(A61,'von Hand markiert'!A:A,1,FALSE)),"","x")</f>
        <v/>
      </c>
      <c r="D61" s="4">
        <f>B61/betwKennzahlen!$D$6</f>
        <v>2.8172840547312865E-3</v>
      </c>
      <c r="E61" s="4">
        <f>SUM(B61:$B$629)/betwKennzahlen!$D$6</f>
        <v>0.48277863120956616</v>
      </c>
      <c r="F61" s="4">
        <f>COUNTA($A$2:A61)/COUNTA($A$2:$A$629)</f>
        <v>9.5541401273885357E-2</v>
      </c>
      <c r="G61" s="3">
        <f>(VLOOKUP(A61,degree!A:B,2,FALSE))</f>
        <v>126.24511699999999</v>
      </c>
      <c r="H61" t="str">
        <f>(VLOOKUP(A61,degree!A:C,3,FALSE))</f>
        <v/>
      </c>
    </row>
    <row r="62" spans="1:8" x14ac:dyDescent="0.2">
      <c r="A62" s="1" t="s">
        <v>85</v>
      </c>
      <c r="B62" s="2">
        <v>223.90893199999999</v>
      </c>
      <c r="C62" t="str">
        <f>IF(ISNA(VLOOKUP(A62,'von Hand markiert'!A:A,1,FALSE)),"","x")</f>
        <v/>
      </c>
      <c r="D62" s="4">
        <f>B62/betwKennzahlen!$D$6</f>
        <v>2.7978137472072953E-3</v>
      </c>
      <c r="E62" s="4">
        <f>SUM(B62:$B$629)/betwKennzahlen!$D$6</f>
        <v>0.47996134715483496</v>
      </c>
      <c r="F62" s="4">
        <f>COUNTA($A$2:A62)/COUNTA($A$2:$A$629)</f>
        <v>9.7133757961783446E-2</v>
      </c>
      <c r="G62" s="3">
        <f>(VLOOKUP(A62,degree!A:B,2,FALSE))</f>
        <v>45.770636600000003</v>
      </c>
      <c r="H62" t="str">
        <f>(VLOOKUP(A62,degree!A:C,3,FALSE))</f>
        <v/>
      </c>
    </row>
    <row r="63" spans="1:8" x14ac:dyDescent="0.2">
      <c r="A63" s="1" t="s">
        <v>77</v>
      </c>
      <c r="B63" s="2">
        <v>214.02629200000001</v>
      </c>
      <c r="C63" t="str">
        <f>IF(ISNA(VLOOKUP(A63,'von Hand markiert'!A:A,1,FALSE)),"","x")</f>
        <v/>
      </c>
      <c r="D63" s="4">
        <f>B63/betwKennzahlen!$D$6</f>
        <v>2.6743269983593278E-3</v>
      </c>
      <c r="E63" s="4">
        <f>SUM(B63:$B$629)/betwKennzahlen!$D$6</f>
        <v>0.47716353340762768</v>
      </c>
      <c r="F63" s="4">
        <f>COUNTA($A$2:A63)/COUNTA($A$2:$A$629)</f>
        <v>9.8726114649681534E-2</v>
      </c>
      <c r="G63" s="3">
        <f>(VLOOKUP(A63,degree!A:B,2,FALSE))</f>
        <v>56.311782899999997</v>
      </c>
      <c r="H63" t="str">
        <f>(VLOOKUP(A63,degree!A:C,3,FALSE))</f>
        <v/>
      </c>
    </row>
    <row r="64" spans="1:8" x14ac:dyDescent="0.2">
      <c r="A64" s="1" t="s">
        <v>165</v>
      </c>
      <c r="B64" s="2">
        <v>212.84833599999999</v>
      </c>
      <c r="C64" t="str">
        <f>IF(ISNA(VLOOKUP(A64,'von Hand markiert'!A:A,1,FALSE)),"","x")</f>
        <v/>
      </c>
      <c r="D64" s="4">
        <f>B64/betwKennzahlen!$D$6</f>
        <v>2.6596080612407078E-3</v>
      </c>
      <c r="E64" s="4">
        <f>SUM(B64:$B$629)/betwKennzahlen!$D$6</f>
        <v>0.47448920640926834</v>
      </c>
      <c r="F64" s="4">
        <f>COUNTA($A$2:A64)/COUNTA($A$2:$A$629)</f>
        <v>0.10031847133757962</v>
      </c>
      <c r="G64" s="3">
        <f>(VLOOKUP(A64,degree!A:B,2,FALSE))</f>
        <v>10.3630724</v>
      </c>
      <c r="H64" t="str">
        <f>(VLOOKUP(A64,degree!A:C,3,FALSE))</f>
        <v/>
      </c>
    </row>
    <row r="65" spans="1:8" x14ac:dyDescent="0.2">
      <c r="A65" s="1" t="s">
        <v>16</v>
      </c>
      <c r="B65" s="2">
        <v>211.542361</v>
      </c>
      <c r="C65" t="str">
        <f>IF(ISNA(VLOOKUP(A65,'von Hand markiert'!A:A,1,FALSE)),"","x")</f>
        <v/>
      </c>
      <c r="D65" s="4">
        <f>B65/betwKennzahlen!$D$6</f>
        <v>2.6432894857561485E-3</v>
      </c>
      <c r="E65" s="4">
        <f>SUM(B65:$B$629)/betwKennzahlen!$D$6</f>
        <v>0.47182959834802785</v>
      </c>
      <c r="F65" s="4">
        <f>COUNTA($A$2:A65)/COUNTA($A$2:$A$629)</f>
        <v>0.10191082802547771</v>
      </c>
      <c r="G65" s="3">
        <f>(VLOOKUP(A65,degree!A:B,2,FALSE))</f>
        <v>90.238823600000003</v>
      </c>
      <c r="H65" t="str">
        <f>(VLOOKUP(A65,degree!A:C,3,FALSE))</f>
        <v/>
      </c>
    </row>
    <row r="66" spans="1:8" x14ac:dyDescent="0.2">
      <c r="A66" s="1" t="s">
        <v>109</v>
      </c>
      <c r="B66" s="2">
        <v>210.74169599999999</v>
      </c>
      <c r="C66" t="str">
        <f>IF(ISNA(VLOOKUP(A66,'von Hand markiert'!A:A,1,FALSE)),"","x")</f>
        <v/>
      </c>
      <c r="D66" s="4">
        <f>B66/betwKennzahlen!$D$6</f>
        <v>2.6332849204004989E-3</v>
      </c>
      <c r="E66" s="4">
        <f>SUM(B66:$B$629)/betwKennzahlen!$D$6</f>
        <v>0.46918630886227153</v>
      </c>
      <c r="F66" s="4">
        <f>COUNTA($A$2:A66)/COUNTA($A$2:$A$629)</f>
        <v>0.1035031847133758</v>
      </c>
      <c r="G66" s="3">
        <f>(VLOOKUP(A66,degree!A:B,2,FALSE))</f>
        <v>35.498090900000001</v>
      </c>
      <c r="H66" t="str">
        <f>(VLOOKUP(A66,degree!A:C,3,FALSE))</f>
        <v/>
      </c>
    </row>
    <row r="67" spans="1:8" x14ac:dyDescent="0.2">
      <c r="A67" s="1" t="s">
        <v>137</v>
      </c>
      <c r="B67" s="2">
        <v>209.41328100000001</v>
      </c>
      <c r="C67" t="str">
        <f>IF(ISNA(VLOOKUP(A67,'von Hand markiert'!A:A,1,FALSE)),"","x")</f>
        <v/>
      </c>
      <c r="D67" s="4">
        <f>B67/betwKennzahlen!$D$6</f>
        <v>2.616685949936041E-3</v>
      </c>
      <c r="E67" s="4">
        <f>SUM(B67:$B$629)/betwKennzahlen!$D$6</f>
        <v>0.46655302394187076</v>
      </c>
      <c r="F67" s="4">
        <f>COUNTA($A$2:A67)/COUNTA($A$2:$A$629)</f>
        <v>0.10509554140127389</v>
      </c>
      <c r="G67" s="3">
        <f>(VLOOKUP(A67,degree!A:B,2,FALSE))</f>
        <v>42.403903499999998</v>
      </c>
      <c r="H67" t="str">
        <f>(VLOOKUP(A67,degree!A:C,3,FALSE))</f>
        <v/>
      </c>
    </row>
    <row r="68" spans="1:8" x14ac:dyDescent="0.2">
      <c r="A68" s="1" t="s">
        <v>136</v>
      </c>
      <c r="B68" s="2">
        <v>209.41328100000001</v>
      </c>
      <c r="C68" t="str">
        <f>IF(ISNA(VLOOKUP(A68,'von Hand markiert'!A:A,1,FALSE)),"","x")</f>
        <v/>
      </c>
      <c r="D68" s="4">
        <f>B68/betwKennzahlen!$D$6</f>
        <v>2.616685949936041E-3</v>
      </c>
      <c r="E68" s="4">
        <f>SUM(B68:$B$629)/betwKennzahlen!$D$6</f>
        <v>0.46393633799193462</v>
      </c>
      <c r="F68" s="4">
        <f>COUNTA($A$2:A68)/COUNTA($A$2:$A$629)</f>
        <v>0.10668789808917198</v>
      </c>
      <c r="G68" s="3">
        <f>(VLOOKUP(A68,degree!A:B,2,FALSE))</f>
        <v>43.394002499999999</v>
      </c>
      <c r="H68" t="str">
        <f>(VLOOKUP(A68,degree!A:C,3,FALSE))</f>
        <v/>
      </c>
    </row>
    <row r="69" spans="1:8" x14ac:dyDescent="0.2">
      <c r="A69" s="1" t="s">
        <v>111</v>
      </c>
      <c r="B69" s="2">
        <v>209.09964600000001</v>
      </c>
      <c r="C69" t="str">
        <f>IF(ISNA(VLOOKUP(A69,'von Hand markiert'!A:A,1,FALSE)),"","x")</f>
        <v/>
      </c>
      <c r="D69" s="4">
        <f>B69/betwKennzahlen!$D$6</f>
        <v>2.6127669802604348E-3</v>
      </c>
      <c r="E69" s="4">
        <f>SUM(B69:$B$629)/betwKennzahlen!$D$6</f>
        <v>0.46131965204199848</v>
      </c>
      <c r="F69" s="4">
        <f>COUNTA($A$2:A69)/COUNTA($A$2:$A$629)</f>
        <v>0.10828025477707007</v>
      </c>
      <c r="G69" s="3">
        <f>(VLOOKUP(A69,degree!A:B,2,FALSE))</f>
        <v>37.603142900000002</v>
      </c>
      <c r="H69" t="str">
        <f>(VLOOKUP(A69,degree!A:C,3,FALSE))</f>
        <v/>
      </c>
    </row>
    <row r="70" spans="1:8" x14ac:dyDescent="0.2">
      <c r="A70" s="1" t="s">
        <v>170</v>
      </c>
      <c r="B70" s="2">
        <v>205.69411199999999</v>
      </c>
      <c r="C70" t="str">
        <f>IF(ISNA(VLOOKUP(A70,'von Hand markiert'!A:A,1,FALSE)),"","x")</f>
        <v/>
      </c>
      <c r="D70" s="4">
        <f>B70/betwKennzahlen!$D$6</f>
        <v>2.5702137432963017E-3</v>
      </c>
      <c r="E70" s="4">
        <f>SUM(B70:$B$629)/betwKennzahlen!$D$6</f>
        <v>0.45870688506173829</v>
      </c>
      <c r="F70" s="4">
        <f>COUNTA($A$2:A70)/COUNTA($A$2:$A$629)</f>
        <v>0.10987261146496816</v>
      </c>
      <c r="G70" s="3">
        <f>(VLOOKUP(A70,degree!A:B,2,FALSE))</f>
        <v>31.796687299999999</v>
      </c>
      <c r="H70" t="str">
        <f>(VLOOKUP(A70,degree!A:C,3,FALSE))</f>
        <v/>
      </c>
    </row>
    <row r="71" spans="1:8" x14ac:dyDescent="0.2">
      <c r="A71" s="1" t="s">
        <v>86</v>
      </c>
      <c r="B71" s="2">
        <v>203.918046</v>
      </c>
      <c r="C71" t="str">
        <f>IF(ISNA(VLOOKUP(A71,'von Hand markiert'!A:A,1,FALSE)),"","x")</f>
        <v/>
      </c>
      <c r="D71" s="4">
        <f>B71/betwKennzahlen!$D$6</f>
        <v>2.5480212303564988E-3</v>
      </c>
      <c r="E71" s="4">
        <f>SUM(B71:$B$629)/betwKennzahlen!$D$6</f>
        <v>0.45613667131844221</v>
      </c>
      <c r="F71" s="4">
        <f>COUNTA($A$2:A71)/COUNTA($A$2:$A$629)</f>
        <v>0.11146496815286625</v>
      </c>
      <c r="G71" s="3">
        <f>(VLOOKUP(A71,degree!A:B,2,FALSE))</f>
        <v>51.071196999999998</v>
      </c>
      <c r="H71" t="str">
        <f>(VLOOKUP(A71,degree!A:C,3,FALSE))</f>
        <v/>
      </c>
    </row>
    <row r="72" spans="1:8" x14ac:dyDescent="0.2">
      <c r="A72" s="1" t="s">
        <v>71</v>
      </c>
      <c r="B72" s="2">
        <v>202.835691</v>
      </c>
      <c r="C72" t="str">
        <f>IF(ISNA(VLOOKUP(A72,'von Hand markiert'!A:A,1,FALSE)),"","x")</f>
        <v/>
      </c>
      <c r="D72" s="4">
        <f>B72/betwKennzahlen!$D$6</f>
        <v>2.5344968583213604E-3</v>
      </c>
      <c r="E72" s="4">
        <f>SUM(B72:$B$629)/betwKennzahlen!$D$6</f>
        <v>0.45358865008808552</v>
      </c>
      <c r="F72" s="4">
        <f>COUNTA($A$2:A72)/COUNTA($A$2:$A$629)</f>
        <v>0.11305732484076433</v>
      </c>
      <c r="G72" s="3">
        <f>(VLOOKUP(A72,degree!A:B,2,FALSE))</f>
        <v>90.338747999999995</v>
      </c>
      <c r="H72" t="str">
        <f>(VLOOKUP(A72,degree!A:C,3,FALSE))</f>
        <v/>
      </c>
    </row>
    <row r="73" spans="1:8" x14ac:dyDescent="0.2">
      <c r="A73" s="1" t="s">
        <v>105</v>
      </c>
      <c r="B73" s="2">
        <v>201.32752500000001</v>
      </c>
      <c r="C73" t="str">
        <f>IF(ISNA(VLOOKUP(A73,'von Hand markiert'!A:A,1,FALSE)),"","x")</f>
        <v>x</v>
      </c>
      <c r="D73" s="4">
        <f>B73/betwKennzahlen!$D$6</f>
        <v>2.5156518415988E-3</v>
      </c>
      <c r="E73" s="4">
        <f>SUM(B73:$B$629)/betwKennzahlen!$D$6</f>
        <v>0.45105415322976417</v>
      </c>
      <c r="F73" s="4">
        <f>COUNTA($A$2:A73)/COUNTA($A$2:$A$629)</f>
        <v>0.11464968152866242</v>
      </c>
      <c r="G73" s="3">
        <f>(VLOOKUP(A73,degree!A:B,2,FALSE))</f>
        <v>178.15064899999999</v>
      </c>
      <c r="H73" t="str">
        <f>(VLOOKUP(A73,degree!A:C,3,FALSE))</f>
        <v>x</v>
      </c>
    </row>
    <row r="74" spans="1:8" x14ac:dyDescent="0.2">
      <c r="A74" s="1" t="s">
        <v>102</v>
      </c>
      <c r="B74" s="2">
        <v>201.09762699999999</v>
      </c>
      <c r="C74" t="str">
        <f>IF(ISNA(VLOOKUP(A74,'von Hand markiert'!A:A,1,FALSE)),"","x")</f>
        <v>x</v>
      </c>
      <c r="D74" s="4">
        <f>B74/betwKennzahlen!$D$6</f>
        <v>2.5127791925306712E-3</v>
      </c>
      <c r="E74" s="4">
        <f>SUM(B74:$B$629)/betwKennzahlen!$D$6</f>
        <v>0.4485385013881652</v>
      </c>
      <c r="F74" s="4">
        <f>COUNTA($A$2:A74)/COUNTA($A$2:$A$629)</f>
        <v>0.11624203821656051</v>
      </c>
      <c r="G74" s="3">
        <f>(VLOOKUP(A74,degree!A:B,2,FALSE))</f>
        <v>29.113698800000002</v>
      </c>
      <c r="H74" t="str">
        <f>(VLOOKUP(A74,degree!A:C,3,FALSE))</f>
        <v>x</v>
      </c>
    </row>
    <row r="75" spans="1:8" x14ac:dyDescent="0.2">
      <c r="A75" s="1" t="s">
        <v>62</v>
      </c>
      <c r="B75" s="2">
        <v>197.055927</v>
      </c>
      <c r="C75" t="str">
        <f>IF(ISNA(VLOOKUP(A75,'von Hand markiert'!A:A,1,FALSE)),"","x")</f>
        <v/>
      </c>
      <c r="D75" s="4">
        <f>B75/betwKennzahlen!$D$6</f>
        <v>2.4622768578489635E-3</v>
      </c>
      <c r="E75" s="4">
        <f>SUM(B75:$B$629)/betwKennzahlen!$D$6</f>
        <v>0.44602572219563469</v>
      </c>
      <c r="F75" s="4">
        <f>COUNTA($A$2:A75)/COUNTA($A$2:$A$629)</f>
        <v>0.1178343949044586</v>
      </c>
      <c r="G75" s="3">
        <f>(VLOOKUP(A75,degree!A:B,2,FALSE))</f>
        <v>86.064317299999999</v>
      </c>
      <c r="H75" t="str">
        <f>(VLOOKUP(A75,degree!A:C,3,FALSE))</f>
        <v/>
      </c>
    </row>
    <row r="76" spans="1:8" x14ac:dyDescent="0.2">
      <c r="A76" s="1" t="s">
        <v>114</v>
      </c>
      <c r="B76" s="2">
        <v>196.631381</v>
      </c>
      <c r="C76" t="str">
        <f>IF(ISNA(VLOOKUP(A76,'von Hand markiert'!A:A,1,FALSE)),"","x")</f>
        <v/>
      </c>
      <c r="D76" s="4">
        <f>B76/betwKennzahlen!$D$6</f>
        <v>2.456972019741291E-3</v>
      </c>
      <c r="E76" s="4">
        <f>SUM(B76:$B$629)/betwKennzahlen!$D$6</f>
        <v>0.44356344533778569</v>
      </c>
      <c r="F76" s="4">
        <f>COUNTA($A$2:A76)/COUNTA($A$2:$A$629)</f>
        <v>0.11942675159235669</v>
      </c>
      <c r="G76" s="3">
        <f>(VLOOKUP(A76,degree!A:B,2,FALSE))</f>
        <v>103.879526</v>
      </c>
      <c r="H76" t="str">
        <f>(VLOOKUP(A76,degree!A:C,3,FALSE))</f>
        <v/>
      </c>
    </row>
    <row r="77" spans="1:8" x14ac:dyDescent="0.2">
      <c r="A77" s="1" t="s">
        <v>96</v>
      </c>
      <c r="B77" s="2">
        <v>195.92274399999999</v>
      </c>
      <c r="C77" t="str">
        <f>IF(ISNA(VLOOKUP(A77,'von Hand markiert'!A:A,1,FALSE)),"","x")</f>
        <v/>
      </c>
      <c r="D77" s="4">
        <f>B77/betwKennzahlen!$D$6</f>
        <v>2.448117373690906E-3</v>
      </c>
      <c r="E77" s="4">
        <f>SUM(B77:$B$629)/betwKennzahlen!$D$6</f>
        <v>0.44110647331804459</v>
      </c>
      <c r="F77" s="4">
        <f>COUNTA($A$2:A77)/COUNTA($A$2:$A$629)</f>
        <v>0.12101910828025478</v>
      </c>
      <c r="G77" s="3">
        <f>(VLOOKUP(A77,degree!A:B,2,FALSE))</f>
        <v>128.636852</v>
      </c>
      <c r="H77" t="str">
        <f>(VLOOKUP(A77,degree!A:C,3,FALSE))</f>
        <v/>
      </c>
    </row>
    <row r="78" spans="1:8" x14ac:dyDescent="0.2">
      <c r="A78" s="1" t="s">
        <v>99</v>
      </c>
      <c r="B78" s="2">
        <v>194.77227400000001</v>
      </c>
      <c r="C78" t="str">
        <f>IF(ISNA(VLOOKUP(A78,'von Hand markiert'!A:A,1,FALSE)),"","x")</f>
        <v/>
      </c>
      <c r="D78" s="4">
        <f>B78/betwKennzahlen!$D$6</f>
        <v>2.4337418829367026E-3</v>
      </c>
      <c r="E78" s="4">
        <f>SUM(B78:$B$629)/betwKennzahlen!$D$6</f>
        <v>0.43865835594435365</v>
      </c>
      <c r="F78" s="4">
        <f>COUNTA($A$2:A78)/COUNTA($A$2:$A$629)</f>
        <v>0.12261146496815287</v>
      </c>
      <c r="G78" s="3">
        <f>(VLOOKUP(A78,degree!A:B,2,FALSE))</f>
        <v>134.92961700000001</v>
      </c>
      <c r="H78" t="str">
        <f>(VLOOKUP(A78,degree!A:C,3,FALSE))</f>
        <v/>
      </c>
    </row>
    <row r="79" spans="1:8" x14ac:dyDescent="0.2">
      <c r="A79" s="1" t="s">
        <v>48</v>
      </c>
      <c r="B79" s="2">
        <v>194.400634</v>
      </c>
      <c r="C79" t="str">
        <f>IF(ISNA(VLOOKUP(A79,'von Hand markiert'!A:A,1,FALSE)),"","x")</f>
        <v/>
      </c>
      <c r="D79" s="4">
        <f>B79/betwKennzahlen!$D$6</f>
        <v>2.4290981222268256E-3</v>
      </c>
      <c r="E79" s="4">
        <f>SUM(B79:$B$629)/betwKennzahlen!$D$6</f>
        <v>0.43622461406141683</v>
      </c>
      <c r="F79" s="4">
        <f>COUNTA($A$2:A79)/COUNTA($A$2:$A$629)</f>
        <v>0.12420382165605096</v>
      </c>
      <c r="G79" s="3">
        <f>(VLOOKUP(A79,degree!A:B,2,FALSE))</f>
        <v>85.385057900000007</v>
      </c>
      <c r="H79" t="str">
        <f>(VLOOKUP(A79,degree!A:C,3,FALSE))</f>
        <v/>
      </c>
    </row>
    <row r="80" spans="1:8" x14ac:dyDescent="0.2">
      <c r="A80" s="1" t="s">
        <v>135</v>
      </c>
      <c r="B80" s="2">
        <v>192.77767700000001</v>
      </c>
      <c r="C80" t="str">
        <f>IF(ISNA(VLOOKUP(A80,'von Hand markiert'!A:A,1,FALSE)),"","x")</f>
        <v/>
      </c>
      <c r="D80" s="4">
        <f>B80/betwKennzahlen!$D$6</f>
        <v>2.4088187552307547E-3</v>
      </c>
      <c r="E80" s="4">
        <f>SUM(B80:$B$629)/betwKennzahlen!$D$6</f>
        <v>0.43379551593919036</v>
      </c>
      <c r="F80" s="4">
        <f>COUNTA($A$2:A80)/COUNTA($A$2:$A$629)</f>
        <v>0.12579617834394904</v>
      </c>
      <c r="G80" s="3">
        <f>(VLOOKUP(A80,degree!A:B,2,FALSE))</f>
        <v>174.331941</v>
      </c>
      <c r="H80" t="str">
        <f>(VLOOKUP(A80,degree!A:C,3,FALSE))</f>
        <v/>
      </c>
    </row>
    <row r="81" spans="1:8" x14ac:dyDescent="0.2">
      <c r="A81" s="1" t="s">
        <v>58</v>
      </c>
      <c r="B81" s="2">
        <v>188.70782600000001</v>
      </c>
      <c r="C81" t="str">
        <f>IF(ISNA(VLOOKUP(A81,'von Hand markiert'!A:A,1,FALSE)),"","x")</f>
        <v>x</v>
      </c>
      <c r="D81" s="4">
        <f>B81/betwKennzahlen!$D$6</f>
        <v>2.3579646647968575E-3</v>
      </c>
      <c r="E81" s="4">
        <f>SUM(B81:$B$629)/betwKennzahlen!$D$6</f>
        <v>0.43138669718395944</v>
      </c>
      <c r="F81" s="4">
        <f>COUNTA($A$2:A81)/COUNTA($A$2:$A$629)</f>
        <v>0.12738853503184713</v>
      </c>
      <c r="G81" s="3">
        <f>(VLOOKUP(A81,degree!A:B,2,FALSE))</f>
        <v>56.091535800000003</v>
      </c>
      <c r="H81" t="str">
        <f>(VLOOKUP(A81,degree!A:C,3,FALSE))</f>
        <v>x</v>
      </c>
    </row>
    <row r="82" spans="1:8" x14ac:dyDescent="0.2">
      <c r="A82" s="1" t="s">
        <v>84</v>
      </c>
      <c r="B82" s="2">
        <v>187.74776700000001</v>
      </c>
      <c r="C82" t="str">
        <f>IF(ISNA(VLOOKUP(A82,'von Hand markiert'!A:A,1,FALSE)),"","x")</f>
        <v/>
      </c>
      <c r="D82" s="4">
        <f>B82/betwKennzahlen!$D$6</f>
        <v>2.345968420411528E-3</v>
      </c>
      <c r="E82" s="4">
        <f>SUM(B82:$B$629)/betwKennzahlen!$D$6</f>
        <v>0.42902873251916235</v>
      </c>
      <c r="F82" s="4">
        <f>COUNTA($A$2:A82)/COUNTA($A$2:$A$629)</f>
        <v>0.12898089171974522</v>
      </c>
      <c r="G82" s="3">
        <f>(VLOOKUP(A82,degree!A:B,2,FALSE))</f>
        <v>63.578512600000003</v>
      </c>
      <c r="H82" t="str">
        <f>(VLOOKUP(A82,degree!A:C,3,FALSE))</f>
        <v/>
      </c>
    </row>
    <row r="83" spans="1:8" x14ac:dyDescent="0.2">
      <c r="A83" s="1" t="s">
        <v>52</v>
      </c>
      <c r="B83" s="2">
        <v>184.75926899999999</v>
      </c>
      <c r="C83" t="str">
        <f>IF(ISNA(VLOOKUP(A83,'von Hand markiert'!A:A,1,FALSE)),"","x")</f>
        <v/>
      </c>
      <c r="D83" s="4">
        <f>B83/betwKennzahlen!$D$6</f>
        <v>2.3086261817021692E-3</v>
      </c>
      <c r="E83" s="4">
        <f>SUM(B83:$B$629)/betwKennzahlen!$D$6</f>
        <v>0.42668276409875072</v>
      </c>
      <c r="F83" s="4">
        <f>COUNTA($A$2:A83)/COUNTA($A$2:$A$629)</f>
        <v>0.13057324840764331</v>
      </c>
      <c r="G83" s="3">
        <f>(VLOOKUP(A83,degree!A:B,2,FALSE))</f>
        <v>36.276355899999999</v>
      </c>
      <c r="H83" t="str">
        <f>(VLOOKUP(A83,degree!A:C,3,FALSE))</f>
        <v/>
      </c>
    </row>
    <row r="84" spans="1:8" x14ac:dyDescent="0.2">
      <c r="A84" s="1" t="s">
        <v>89</v>
      </c>
      <c r="B84" s="2">
        <v>182.48170999999999</v>
      </c>
      <c r="C84" t="str">
        <f>IF(ISNA(VLOOKUP(A84,'von Hand markiert'!A:A,1,FALSE)),"","x")</f>
        <v/>
      </c>
      <c r="D84" s="4">
        <f>B84/betwKennzahlen!$D$6</f>
        <v>2.2801673532697434E-3</v>
      </c>
      <c r="E84" s="4">
        <f>SUM(B84:$B$629)/betwKennzahlen!$D$6</f>
        <v>0.42437413791704853</v>
      </c>
      <c r="F84" s="4">
        <f>COUNTA($A$2:A84)/COUNTA($A$2:$A$629)</f>
        <v>0.1321656050955414</v>
      </c>
      <c r="G84" s="3">
        <f>(VLOOKUP(A84,degree!A:B,2,FALSE))</f>
        <v>108.026591</v>
      </c>
      <c r="H84" t="str">
        <f>(VLOOKUP(A84,degree!A:C,3,FALSE))</f>
        <v/>
      </c>
    </row>
    <row r="85" spans="1:8" x14ac:dyDescent="0.2">
      <c r="A85" s="1" t="s">
        <v>100</v>
      </c>
      <c r="B85" s="2">
        <v>181.77721600000001</v>
      </c>
      <c r="C85" t="str">
        <f>IF(ISNA(VLOOKUP(A85,'von Hand markiert'!A:A,1,FALSE)),"","x")</f>
        <v/>
      </c>
      <c r="D85" s="4">
        <f>B85/betwKennzahlen!$D$6</f>
        <v>2.2713644753299522E-3</v>
      </c>
      <c r="E85" s="4">
        <f>SUM(B85:$B$629)/betwKennzahlen!$D$6</f>
        <v>0.42209397056377851</v>
      </c>
      <c r="F85" s="4">
        <f>COUNTA($A$2:A85)/COUNTA($A$2:$A$629)</f>
        <v>0.13375796178343949</v>
      </c>
      <c r="G85" s="3">
        <f>(VLOOKUP(A85,degree!A:B,2,FALSE))</f>
        <v>84.209978100000001</v>
      </c>
      <c r="H85" t="str">
        <f>(VLOOKUP(A85,degree!A:C,3,FALSE))</f>
        <v/>
      </c>
    </row>
    <row r="86" spans="1:8" x14ac:dyDescent="0.2">
      <c r="A86" s="1" t="s">
        <v>93</v>
      </c>
      <c r="B86" s="2">
        <v>180.54139699999999</v>
      </c>
      <c r="C86" t="str">
        <f>IF(ISNA(VLOOKUP(A86,'von Hand markiert'!A:A,1,FALSE)),"","x")</f>
        <v>x</v>
      </c>
      <c r="D86" s="4">
        <f>B86/betwKennzahlen!$D$6</f>
        <v>2.2559225215124956E-3</v>
      </c>
      <c r="E86" s="4">
        <f>SUM(B86:$B$629)/betwKennzahlen!$D$6</f>
        <v>0.41982260608844874</v>
      </c>
      <c r="F86" s="4">
        <f>COUNTA($A$2:A86)/COUNTA($A$2:$A$629)</f>
        <v>0.13535031847133758</v>
      </c>
      <c r="G86" s="3">
        <f>(VLOOKUP(A86,degree!A:B,2,FALSE))</f>
        <v>75.350340700000004</v>
      </c>
      <c r="H86" t="str">
        <f>(VLOOKUP(A86,degree!A:C,3,FALSE))</f>
        <v>x</v>
      </c>
    </row>
    <row r="87" spans="1:8" x14ac:dyDescent="0.2">
      <c r="A87" s="1" t="s">
        <v>92</v>
      </c>
      <c r="B87" s="2">
        <v>179.93990299999999</v>
      </c>
      <c r="C87" t="str">
        <f>IF(ISNA(VLOOKUP(A87,'von Hand markiert'!A:A,1,FALSE)),"","x")</f>
        <v/>
      </c>
      <c r="D87" s="4">
        <f>B87/betwKennzahlen!$D$6</f>
        <v>2.2484066615285686E-3</v>
      </c>
      <c r="E87" s="4">
        <f>SUM(B87:$B$629)/betwKennzahlen!$D$6</f>
        <v>0.41756668356693633</v>
      </c>
      <c r="F87" s="4">
        <f>COUNTA($A$2:A87)/COUNTA($A$2:$A$629)</f>
        <v>0.13694267515923567</v>
      </c>
      <c r="G87" s="3">
        <f>(VLOOKUP(A87,degree!A:B,2,FALSE))</f>
        <v>88.971286000000006</v>
      </c>
      <c r="H87" t="str">
        <f>(VLOOKUP(A87,degree!A:C,3,FALSE))</f>
        <v/>
      </c>
    </row>
    <row r="88" spans="1:8" x14ac:dyDescent="0.2">
      <c r="A88" s="1" t="s">
        <v>156</v>
      </c>
      <c r="B88" s="2">
        <v>178.11335600000001</v>
      </c>
      <c r="C88" t="str">
        <f>IF(ISNA(VLOOKUP(A88,'von Hand markiert'!A:A,1,FALSE)),"","x")</f>
        <v/>
      </c>
      <c r="D88" s="4">
        <f>B88/betwKennzahlen!$D$6</f>
        <v>2.2255833723418728E-3</v>
      </c>
      <c r="E88" s="4">
        <f>SUM(B88:$B$629)/betwKennzahlen!$D$6</f>
        <v>0.41531827690540751</v>
      </c>
      <c r="F88" s="4">
        <f>COUNTA($A$2:A88)/COUNTA($A$2:$A$629)</f>
        <v>0.13853503184713375</v>
      </c>
      <c r="G88" s="3">
        <f>(VLOOKUP(A88,degree!A:B,2,FALSE))</f>
        <v>73.268887899999996</v>
      </c>
      <c r="H88" t="str">
        <f>(VLOOKUP(A88,degree!A:C,3,FALSE))</f>
        <v/>
      </c>
    </row>
    <row r="89" spans="1:8" x14ac:dyDescent="0.2">
      <c r="A89" s="1" t="s">
        <v>211</v>
      </c>
      <c r="B89" s="2">
        <v>176.92115200000001</v>
      </c>
      <c r="C89" t="str">
        <f>IF(ISNA(VLOOKUP(A89,'von Hand markiert'!A:A,1,FALSE)),"","x")</f>
        <v/>
      </c>
      <c r="D89" s="4">
        <f>B89/betwKennzahlen!$D$6</f>
        <v>2.2106864019044649E-3</v>
      </c>
      <c r="E89" s="4">
        <f>SUM(B89:$B$629)/betwKennzahlen!$D$6</f>
        <v>0.41309269353306544</v>
      </c>
      <c r="F89" s="4">
        <f>COUNTA($A$2:A89)/COUNTA($A$2:$A$629)</f>
        <v>0.14012738853503184</v>
      </c>
      <c r="G89" s="3">
        <f>(VLOOKUP(A89,degree!A:B,2,FALSE))</f>
        <v>17.363397200000001</v>
      </c>
      <c r="H89" t="str">
        <f>(VLOOKUP(A89,degree!A:C,3,FALSE))</f>
        <v/>
      </c>
    </row>
    <row r="90" spans="1:8" x14ac:dyDescent="0.2">
      <c r="A90" s="1" t="s">
        <v>60</v>
      </c>
      <c r="B90" s="2">
        <v>175.44959800000001</v>
      </c>
      <c r="C90" t="str">
        <f>IF(ISNA(VLOOKUP(A90,'von Hand markiert'!A:A,1,FALSE)),"","x")</f>
        <v/>
      </c>
      <c r="D90" s="4">
        <f>B90/betwKennzahlen!$D$6</f>
        <v>2.1922988638362743E-3</v>
      </c>
      <c r="E90" s="4">
        <f>SUM(B90:$B$629)/betwKennzahlen!$D$6</f>
        <v>0.41088200713116108</v>
      </c>
      <c r="F90" s="4">
        <f>COUNTA($A$2:A90)/COUNTA($A$2:$A$629)</f>
        <v>0.14171974522292993</v>
      </c>
      <c r="G90" s="3">
        <f>(VLOOKUP(A90,degree!A:B,2,FALSE))</f>
        <v>120.286224</v>
      </c>
      <c r="H90" t="str">
        <f>(VLOOKUP(A90,degree!A:C,3,FALSE))</f>
        <v/>
      </c>
    </row>
    <row r="91" spans="1:8" x14ac:dyDescent="0.2">
      <c r="A91" s="1" t="s">
        <v>126</v>
      </c>
      <c r="B91" s="2">
        <v>173.95618300000001</v>
      </c>
      <c r="C91" t="str">
        <f>IF(ISNA(VLOOKUP(A91,'von Hand markiert'!A:A,1,FALSE)),"","x")</f>
        <v/>
      </c>
      <c r="D91" s="4">
        <f>B91/betwKennzahlen!$D$6</f>
        <v>2.1736381655784419E-3</v>
      </c>
      <c r="E91" s="4">
        <f>SUM(B91:$B$629)/betwKennzahlen!$D$6</f>
        <v>0.40868970826732492</v>
      </c>
      <c r="F91" s="4">
        <f>COUNTA($A$2:A91)/COUNTA($A$2:$A$629)</f>
        <v>0.14331210191082802</v>
      </c>
      <c r="G91" s="3">
        <f>(VLOOKUP(A91,degree!A:B,2,FALSE))</f>
        <v>95.973355499999997</v>
      </c>
      <c r="H91" t="str">
        <f>(VLOOKUP(A91,degree!A:C,3,FALSE))</f>
        <v/>
      </c>
    </row>
    <row r="92" spans="1:8" x14ac:dyDescent="0.2">
      <c r="A92" s="1" t="s">
        <v>73</v>
      </c>
      <c r="B92" s="2">
        <v>173.07715099999999</v>
      </c>
      <c r="C92" t="str">
        <f>IF(ISNA(VLOOKUP(A92,'von Hand markiert'!A:A,1,FALSE)),"","x")</f>
        <v/>
      </c>
      <c r="D92" s="4">
        <f>B92/betwKennzahlen!$D$6</f>
        <v>2.1626543794834984E-3</v>
      </c>
      <c r="E92" s="4">
        <f>SUM(B92:$B$629)/betwKennzahlen!$D$6</f>
        <v>0.40651607010174645</v>
      </c>
      <c r="F92" s="4">
        <f>COUNTA($A$2:A92)/COUNTA($A$2:$A$629)</f>
        <v>0.14490445859872611</v>
      </c>
      <c r="G92" s="3">
        <f>(VLOOKUP(A92,degree!A:B,2,FALSE))</f>
        <v>111.96350200000001</v>
      </c>
      <c r="H92" t="str">
        <f>(VLOOKUP(A92,degree!A:C,3,FALSE))</f>
        <v/>
      </c>
    </row>
    <row r="93" spans="1:8" x14ac:dyDescent="0.2">
      <c r="A93" s="1" t="s">
        <v>207</v>
      </c>
      <c r="B93" s="2">
        <v>172.48986199999999</v>
      </c>
      <c r="C93" t="str">
        <f>IF(ISNA(VLOOKUP(A93,'von Hand markiert'!A:A,1,FALSE)),"","x")</f>
        <v/>
      </c>
      <c r="D93" s="4">
        <f>B93/betwKennzahlen!$D$6</f>
        <v>2.1553160155196008E-3</v>
      </c>
      <c r="E93" s="4">
        <f>SUM(B93:$B$629)/betwKennzahlen!$D$6</f>
        <v>0.40435341572226297</v>
      </c>
      <c r="F93" s="4">
        <f>COUNTA($A$2:A93)/COUNTA($A$2:$A$629)</f>
        <v>0.1464968152866242</v>
      </c>
      <c r="G93" s="3">
        <f>(VLOOKUP(A93,degree!A:B,2,FALSE))</f>
        <v>140.28272699999999</v>
      </c>
      <c r="H93" t="str">
        <f>(VLOOKUP(A93,degree!A:C,3,FALSE))</f>
        <v/>
      </c>
    </row>
    <row r="94" spans="1:8" x14ac:dyDescent="0.2">
      <c r="A94" s="1" t="s">
        <v>51</v>
      </c>
      <c r="B94" s="2">
        <v>171.497648</v>
      </c>
      <c r="C94" t="str">
        <f>IF(ISNA(VLOOKUP(A94,'von Hand markiert'!A:A,1,FALSE)),"","x")</f>
        <v/>
      </c>
      <c r="D94" s="4">
        <f>B94/betwKennzahlen!$D$6</f>
        <v>2.1429179841209629E-3</v>
      </c>
      <c r="E94" s="4">
        <f>SUM(B94:$B$629)/betwKennzahlen!$D$6</f>
        <v>0.40219809970674347</v>
      </c>
      <c r="F94" s="4">
        <f>COUNTA($A$2:A94)/COUNTA($A$2:$A$629)</f>
        <v>0.14808917197452229</v>
      </c>
      <c r="G94" s="3">
        <f>(VLOOKUP(A94,degree!A:B,2,FALSE))</f>
        <v>75.498313999999993</v>
      </c>
      <c r="H94" t="str">
        <f>(VLOOKUP(A94,degree!A:C,3,FALSE))</f>
        <v/>
      </c>
    </row>
    <row r="95" spans="1:8" x14ac:dyDescent="0.2">
      <c r="A95" s="1" t="s">
        <v>434</v>
      </c>
      <c r="B95" s="2">
        <v>171.21267700000001</v>
      </c>
      <c r="C95" t="str">
        <f>IF(ISNA(VLOOKUP(A95,'von Hand markiert'!A:A,1,FALSE)),"","x")</f>
        <v/>
      </c>
      <c r="D95" s="4">
        <f>B95/betwKennzahlen!$D$6</f>
        <v>2.1393571802966857E-3</v>
      </c>
      <c r="E95" s="4">
        <f>SUM(B95:$B$629)/betwKennzahlen!$D$6</f>
        <v>0.4000551817226225</v>
      </c>
      <c r="F95" s="4">
        <f>COUNTA($A$2:A95)/COUNTA($A$2:$A$629)</f>
        <v>0.14968152866242038</v>
      </c>
      <c r="G95" s="3">
        <f>(VLOOKUP(A95,degree!A:B,2,FALSE))</f>
        <v>171.21267700000001</v>
      </c>
      <c r="H95" t="str">
        <f>(VLOOKUP(A95,degree!A:C,3,FALSE))</f>
        <v/>
      </c>
    </row>
    <row r="96" spans="1:8" x14ac:dyDescent="0.2">
      <c r="A96" s="1" t="s">
        <v>118</v>
      </c>
      <c r="B96" s="2">
        <v>171.03798</v>
      </c>
      <c r="C96" t="str">
        <f>IF(ISNA(VLOOKUP(A96,'von Hand markiert'!A:A,1,FALSE)),"","x")</f>
        <v/>
      </c>
      <c r="D96" s="4">
        <f>B96/betwKennzahlen!$D$6</f>
        <v>2.1371742853856608E-3</v>
      </c>
      <c r="E96" s="4">
        <f>SUM(B96:$B$629)/betwKennzahlen!$D$6</f>
        <v>0.39791582454232577</v>
      </c>
      <c r="F96" s="4">
        <f>COUNTA($A$2:A96)/COUNTA($A$2:$A$629)</f>
        <v>0.15127388535031847</v>
      </c>
      <c r="G96" s="3">
        <f>(VLOOKUP(A96,degree!A:B,2,FALSE))</f>
        <v>18.3462323</v>
      </c>
      <c r="H96" t="str">
        <f>(VLOOKUP(A96,degree!A:C,3,FALSE))</f>
        <v/>
      </c>
    </row>
    <row r="97" spans="1:8" x14ac:dyDescent="0.2">
      <c r="A97" s="1" t="s">
        <v>110</v>
      </c>
      <c r="B97" s="2">
        <v>168.97549900000001</v>
      </c>
      <c r="C97" t="str">
        <f>IF(ISNA(VLOOKUP(A97,'von Hand markiert'!A:A,1,FALSE)),"","x")</f>
        <v/>
      </c>
      <c r="D97" s="4">
        <f>B97/betwKennzahlen!$D$6</f>
        <v>2.1114029253795586E-3</v>
      </c>
      <c r="E97" s="4">
        <f>SUM(B97:$B$629)/betwKennzahlen!$D$6</f>
        <v>0.39577865025694015</v>
      </c>
      <c r="F97" s="4">
        <f>COUNTA($A$2:A97)/COUNTA($A$2:$A$629)</f>
        <v>0.15286624203821655</v>
      </c>
      <c r="G97" s="3">
        <f>(VLOOKUP(A97,degree!A:B,2,FALSE))</f>
        <v>44.616867499999998</v>
      </c>
      <c r="H97" t="str">
        <f>(VLOOKUP(A97,degree!A:C,3,FALSE))</f>
        <v/>
      </c>
    </row>
    <row r="98" spans="1:8" x14ac:dyDescent="0.2">
      <c r="A98" s="1" t="s">
        <v>72</v>
      </c>
      <c r="B98" s="2">
        <v>168.35271</v>
      </c>
      <c r="C98" t="str">
        <f>IF(ISNA(VLOOKUP(A98,'von Hand markiert'!A:A,1,FALSE)),"","x")</f>
        <v>x</v>
      </c>
      <c r="D98" s="4">
        <f>B98/betwKennzahlen!$D$6</f>
        <v>2.1036209775570861E-3</v>
      </c>
      <c r="E98" s="4">
        <f>SUM(B98:$B$629)/betwKennzahlen!$D$6</f>
        <v>0.39366724733156067</v>
      </c>
      <c r="F98" s="4">
        <f>COUNTA($A$2:A98)/COUNTA($A$2:$A$629)</f>
        <v>0.15445859872611464</v>
      </c>
      <c r="G98" s="3">
        <f>(VLOOKUP(A98,degree!A:B,2,FALSE))</f>
        <v>99.395202299999994</v>
      </c>
      <c r="H98" t="str">
        <f>(VLOOKUP(A98,degree!A:C,3,FALSE))</f>
        <v>x</v>
      </c>
    </row>
    <row r="99" spans="1:8" x14ac:dyDescent="0.2">
      <c r="A99" s="1" t="s">
        <v>155</v>
      </c>
      <c r="B99" s="2">
        <v>168.146164</v>
      </c>
      <c r="C99" t="str">
        <f>IF(ISNA(VLOOKUP(A99,'von Hand markiert'!A:A,1,FALSE)),"","x")</f>
        <v/>
      </c>
      <c r="D99" s="4">
        <f>B99/betwKennzahlen!$D$6</f>
        <v>2.10104011920066E-3</v>
      </c>
      <c r="E99" s="4">
        <f>SUM(B99:$B$629)/betwKennzahlen!$D$6</f>
        <v>0.3915636263540036</v>
      </c>
      <c r="F99" s="4">
        <f>COUNTA($A$2:A99)/COUNTA($A$2:$A$629)</f>
        <v>0.15605095541401273</v>
      </c>
      <c r="G99" s="3">
        <f>(VLOOKUP(A99,degree!A:B,2,FALSE))</f>
        <v>64.774075199999999</v>
      </c>
      <c r="H99" t="str">
        <f>(VLOOKUP(A99,degree!A:C,3,FALSE))</f>
        <v/>
      </c>
    </row>
    <row r="100" spans="1:8" x14ac:dyDescent="0.2">
      <c r="A100" s="1" t="s">
        <v>104</v>
      </c>
      <c r="B100" s="2">
        <v>166.21350699999999</v>
      </c>
      <c r="C100" t="str">
        <f>IF(ISNA(VLOOKUP(A100,'von Hand markiert'!A:A,1,FALSE)),"","x")</f>
        <v/>
      </c>
      <c r="D100" s="4">
        <f>B100/betwKennzahlen!$D$6</f>
        <v>2.0768909516130246E-3</v>
      </c>
      <c r="E100" s="4">
        <f>SUM(B100:$B$629)/betwKennzahlen!$D$6</f>
        <v>0.3894625862348029</v>
      </c>
      <c r="F100" s="4">
        <f>COUNTA($A$2:A100)/COUNTA($A$2:$A$629)</f>
        <v>0.15764331210191082</v>
      </c>
      <c r="G100" s="3">
        <f>(VLOOKUP(A100,degree!A:B,2,FALSE))</f>
        <v>48.901013900000002</v>
      </c>
      <c r="H100" t="str">
        <f>(VLOOKUP(A100,degree!A:C,3,FALSE))</f>
        <v/>
      </c>
    </row>
    <row r="101" spans="1:8" x14ac:dyDescent="0.2">
      <c r="A101" s="1" t="s">
        <v>101</v>
      </c>
      <c r="B101" s="2">
        <v>165.24369799999999</v>
      </c>
      <c r="C101" t="str">
        <f>IF(ISNA(VLOOKUP(A101,'von Hand markiert'!A:A,1,FALSE)),"","x")</f>
        <v/>
      </c>
      <c r="D101" s="4">
        <f>B101/betwKennzahlen!$D$6</f>
        <v>2.0647728778580869E-3</v>
      </c>
      <c r="E101" s="4">
        <f>SUM(B101:$B$629)/betwKennzahlen!$D$6</f>
        <v>0.38738569528318983</v>
      </c>
      <c r="F101" s="4">
        <f>COUNTA($A$2:A101)/COUNTA($A$2:$A$629)</f>
        <v>0.15923566878980891</v>
      </c>
      <c r="G101" s="3">
        <f>(VLOOKUP(A101,degree!A:B,2,FALSE))</f>
        <v>64.098331400000006</v>
      </c>
      <c r="H101" t="str">
        <f>(VLOOKUP(A101,degree!A:C,3,FALSE))</f>
        <v/>
      </c>
    </row>
    <row r="102" spans="1:8" x14ac:dyDescent="0.2">
      <c r="A102" s="1" t="s">
        <v>108</v>
      </c>
      <c r="B102" s="2">
        <v>165.11595500000001</v>
      </c>
      <c r="C102" t="str">
        <f>IF(ISNA(VLOOKUP(A102,'von Hand markiert'!A:A,1,FALSE)),"","x")</f>
        <v/>
      </c>
      <c r="D102" s="4">
        <f>B102/betwKennzahlen!$D$6</f>
        <v>2.0631766882004566E-3</v>
      </c>
      <c r="E102" s="4">
        <f>SUM(B102:$B$629)/betwKennzahlen!$D$6</f>
        <v>0.38532092240533172</v>
      </c>
      <c r="F102" s="4">
        <f>COUNTA($A$2:A102)/COUNTA($A$2:$A$629)</f>
        <v>0.160828025477707</v>
      </c>
      <c r="G102" s="3">
        <f>(VLOOKUP(A102,degree!A:B,2,FALSE))</f>
        <v>31.2049734</v>
      </c>
      <c r="H102" t="str">
        <f>(VLOOKUP(A102,degree!A:C,3,FALSE))</f>
        <v/>
      </c>
    </row>
    <row r="103" spans="1:8" x14ac:dyDescent="0.2">
      <c r="A103" s="1" t="s">
        <v>88</v>
      </c>
      <c r="B103" s="2">
        <v>164.98074099999999</v>
      </c>
      <c r="C103" t="str">
        <f>IF(ISNA(VLOOKUP(A103,'von Hand markiert'!A:A,1,FALSE)),"","x")</f>
        <v/>
      </c>
      <c r="D103" s="4">
        <f>B103/betwKennzahlen!$D$6</f>
        <v>2.0614871460074057E-3</v>
      </c>
      <c r="E103" s="4">
        <f>SUM(B103:$B$629)/betwKennzahlen!$D$6</f>
        <v>0.38325774571713123</v>
      </c>
      <c r="F103" s="4">
        <f>COUNTA($A$2:A103)/COUNTA($A$2:$A$629)</f>
        <v>0.16242038216560509</v>
      </c>
      <c r="G103" s="3">
        <f>(VLOOKUP(A103,degree!A:B,2,FALSE))</f>
        <v>76.613029600000004</v>
      </c>
      <c r="H103" t="str">
        <f>(VLOOKUP(A103,degree!A:C,3,FALSE))</f>
        <v/>
      </c>
    </row>
    <row r="104" spans="1:8" x14ac:dyDescent="0.2">
      <c r="A104" s="1" t="s">
        <v>123</v>
      </c>
      <c r="B104" s="2">
        <v>162.481515</v>
      </c>
      <c r="C104" t="str">
        <f>IF(ISNA(VLOOKUP(A104,'von Hand markiert'!A:A,1,FALSE)),"","x")</f>
        <v/>
      </c>
      <c r="D104" s="4">
        <f>B104/betwKennzahlen!$D$6</f>
        <v>2.0302585174854408E-3</v>
      </c>
      <c r="E104" s="4">
        <f>SUM(B104:$B$629)/betwKennzahlen!$D$6</f>
        <v>0.38119625857112388</v>
      </c>
      <c r="F104" s="4">
        <f>COUNTA($A$2:A104)/COUNTA($A$2:$A$629)</f>
        <v>0.16401273885350318</v>
      </c>
      <c r="G104" s="3">
        <f>(VLOOKUP(A104,degree!A:B,2,FALSE))</f>
        <v>56.517927700000001</v>
      </c>
      <c r="H104" t="str">
        <f>(VLOOKUP(A104,degree!A:C,3,FALSE))</f>
        <v/>
      </c>
    </row>
    <row r="105" spans="1:8" x14ac:dyDescent="0.2">
      <c r="A105" s="1" t="s">
        <v>227</v>
      </c>
      <c r="B105" s="2">
        <v>161.03541799999999</v>
      </c>
      <c r="C105" t="str">
        <f>IF(ISNA(VLOOKUP(A105,'von Hand markiert'!A:A,1,FALSE)),"","x")</f>
        <v/>
      </c>
      <c r="D105" s="4">
        <f>B105/betwKennzahlen!$D$6</f>
        <v>2.0121890727774682E-3</v>
      </c>
      <c r="E105" s="4">
        <f>SUM(B105:$B$629)/betwKennzahlen!$D$6</f>
        <v>0.37916600005363849</v>
      </c>
      <c r="F105" s="4">
        <f>COUNTA($A$2:A105)/COUNTA($A$2:$A$629)</f>
        <v>0.16560509554140126</v>
      </c>
      <c r="G105" s="3">
        <f>(VLOOKUP(A105,degree!A:B,2,FALSE))</f>
        <v>124.155835</v>
      </c>
      <c r="H105" t="str">
        <f>(VLOOKUP(A105,degree!A:C,3,FALSE))</f>
        <v/>
      </c>
    </row>
    <row r="106" spans="1:8" x14ac:dyDescent="0.2">
      <c r="A106" s="1" t="s">
        <v>240</v>
      </c>
      <c r="B106" s="2">
        <v>161.03541799999999</v>
      </c>
      <c r="C106" t="str">
        <f>IF(ISNA(VLOOKUP(A106,'von Hand markiert'!A:A,1,FALSE)),"","x")</f>
        <v/>
      </c>
      <c r="D106" s="4">
        <f>B106/betwKennzahlen!$D$6</f>
        <v>2.0121890727774682E-3</v>
      </c>
      <c r="E106" s="4">
        <f>SUM(B106:$B$629)/betwKennzahlen!$D$6</f>
        <v>0.37715381098086109</v>
      </c>
      <c r="F106" s="4">
        <f>COUNTA($A$2:A106)/COUNTA($A$2:$A$629)</f>
        <v>0.16719745222929935</v>
      </c>
      <c r="G106" s="3">
        <f>(VLOOKUP(A106,degree!A:B,2,FALSE))</f>
        <v>38.5567323</v>
      </c>
      <c r="H106" t="str">
        <f>(VLOOKUP(A106,degree!A:C,3,FALSE))</f>
        <v/>
      </c>
    </row>
    <row r="107" spans="1:8" x14ac:dyDescent="0.2">
      <c r="A107" s="1" t="s">
        <v>239</v>
      </c>
      <c r="B107" s="2">
        <v>161.03541799999999</v>
      </c>
      <c r="C107" t="str">
        <f>IF(ISNA(VLOOKUP(A107,'von Hand markiert'!A:A,1,FALSE)),"","x")</f>
        <v/>
      </c>
      <c r="D107" s="4">
        <f>B107/betwKennzahlen!$D$6</f>
        <v>2.0121890727774682E-3</v>
      </c>
      <c r="E107" s="4">
        <f>SUM(B107:$B$629)/betwKennzahlen!$D$6</f>
        <v>0.37514162190808364</v>
      </c>
      <c r="F107" s="4">
        <f>COUNTA($A$2:A107)/COUNTA($A$2:$A$629)</f>
        <v>0.16878980891719744</v>
      </c>
      <c r="G107" s="3">
        <f>(VLOOKUP(A107,degree!A:B,2,FALSE))</f>
        <v>39.546831300000001</v>
      </c>
      <c r="H107" t="str">
        <f>(VLOOKUP(A107,degree!A:C,3,FALSE))</f>
        <v/>
      </c>
    </row>
    <row r="108" spans="1:8" x14ac:dyDescent="0.2">
      <c r="A108" s="1" t="s">
        <v>241</v>
      </c>
      <c r="B108" s="2">
        <v>161.03541799999999</v>
      </c>
      <c r="C108" t="str">
        <f>IF(ISNA(VLOOKUP(A108,'von Hand markiert'!A:A,1,FALSE)),"","x")</f>
        <v/>
      </c>
      <c r="D108" s="4">
        <f>B108/betwKennzahlen!$D$6</f>
        <v>2.0121890727774682E-3</v>
      </c>
      <c r="E108" s="4">
        <f>SUM(B108:$B$629)/betwKennzahlen!$D$6</f>
        <v>0.3731294328353062</v>
      </c>
      <c r="F108" s="4">
        <f>COUNTA($A$2:A108)/COUNTA($A$2:$A$629)</f>
        <v>0.17038216560509553</v>
      </c>
      <c r="G108" s="3">
        <f>(VLOOKUP(A108,degree!A:B,2,FALSE))</f>
        <v>37.566633299999999</v>
      </c>
      <c r="H108" t="str">
        <f>(VLOOKUP(A108,degree!A:C,3,FALSE))</f>
        <v/>
      </c>
    </row>
    <row r="109" spans="1:8" x14ac:dyDescent="0.2">
      <c r="A109" s="1" t="s">
        <v>142</v>
      </c>
      <c r="B109" s="2">
        <v>160.095643</v>
      </c>
      <c r="C109" t="str">
        <f>IF(ISNA(VLOOKUP(A109,'von Hand markiert'!A:A,1,FALSE)),"","x")</f>
        <v/>
      </c>
      <c r="D109" s="4">
        <f>B109/betwKennzahlen!$D$6</f>
        <v>2.0004462834622041E-3</v>
      </c>
      <c r="E109" s="4">
        <f>SUM(B109:$B$629)/betwKennzahlen!$D$6</f>
        <v>0.37111724376252869</v>
      </c>
      <c r="F109" s="4">
        <f>COUNTA($A$2:A109)/COUNTA($A$2:$A$629)</f>
        <v>0.17197452229299362</v>
      </c>
      <c r="G109" s="3">
        <f>(VLOOKUP(A109,degree!A:B,2,FALSE))</f>
        <v>101.135284</v>
      </c>
      <c r="H109" t="str">
        <f>(VLOOKUP(A109,degree!A:C,3,FALSE))</f>
        <v/>
      </c>
    </row>
    <row r="110" spans="1:8" x14ac:dyDescent="0.2">
      <c r="A110" s="1" t="s">
        <v>45</v>
      </c>
      <c r="B110" s="2">
        <v>159.39104</v>
      </c>
      <c r="C110" t="str">
        <f>IF(ISNA(VLOOKUP(A110,'von Hand markiert'!A:A,1,FALSE)),"","x")</f>
        <v/>
      </c>
      <c r="D110" s="4">
        <f>B110/betwKennzahlen!$D$6</f>
        <v>1.9916420435325374E-3</v>
      </c>
      <c r="E110" s="4">
        <f>SUM(B110:$B$629)/betwKennzahlen!$D$6</f>
        <v>0.36911679747906645</v>
      </c>
      <c r="F110" s="4">
        <f>COUNTA($A$2:A110)/COUNTA($A$2:$A$629)</f>
        <v>0.17356687898089171</v>
      </c>
      <c r="G110" s="3">
        <f>(VLOOKUP(A110,degree!A:B,2,FALSE))</f>
        <v>141.37989400000001</v>
      </c>
      <c r="H110" t="str">
        <f>(VLOOKUP(A110,degree!A:C,3,FALSE))</f>
        <v/>
      </c>
    </row>
    <row r="111" spans="1:8" x14ac:dyDescent="0.2">
      <c r="A111" s="1" t="s">
        <v>172</v>
      </c>
      <c r="B111" s="2">
        <v>157.90597700000001</v>
      </c>
      <c r="C111" t="str">
        <f>IF(ISNA(VLOOKUP(A111,'von Hand markiert'!A:A,1,FALSE)),"","x")</f>
        <v/>
      </c>
      <c r="D111" s="4">
        <f>B111/betwKennzahlen!$D$6</f>
        <v>1.9730857061870093E-3</v>
      </c>
      <c r="E111" s="4">
        <f>SUM(B111:$B$629)/betwKennzahlen!$D$6</f>
        <v>0.36712515543553387</v>
      </c>
      <c r="F111" s="4">
        <f>COUNTA($A$2:A111)/COUNTA($A$2:$A$629)</f>
        <v>0.1751592356687898</v>
      </c>
      <c r="G111" s="3">
        <f>(VLOOKUP(A111,degree!A:B,2,FALSE))</f>
        <v>23.230286</v>
      </c>
      <c r="H111" t="str">
        <f>(VLOOKUP(A111,degree!A:C,3,FALSE))</f>
        <v/>
      </c>
    </row>
    <row r="112" spans="1:8" x14ac:dyDescent="0.2">
      <c r="A112" s="1" t="s">
        <v>75</v>
      </c>
      <c r="B112" s="2">
        <v>157.208877</v>
      </c>
      <c r="C112" t="str">
        <f>IF(ISNA(VLOOKUP(A112,'von Hand markiert'!A:A,1,FALSE)),"","x")</f>
        <v/>
      </c>
      <c r="D112" s="4">
        <f>B112/betwKennzahlen!$D$6</f>
        <v>1.9643752186430008E-3</v>
      </c>
      <c r="E112" s="4">
        <f>SUM(B112:$B$629)/betwKennzahlen!$D$6</f>
        <v>0.36515206972934688</v>
      </c>
      <c r="F112" s="4">
        <f>COUNTA($A$2:A112)/COUNTA($A$2:$A$629)</f>
        <v>0.17675159235668789</v>
      </c>
      <c r="G112" s="3">
        <f>(VLOOKUP(A112,degree!A:B,2,FALSE))</f>
        <v>17.126570900000001</v>
      </c>
      <c r="H112" t="str">
        <f>(VLOOKUP(A112,degree!A:C,3,FALSE))</f>
        <v/>
      </c>
    </row>
    <row r="113" spans="1:8" x14ac:dyDescent="0.2">
      <c r="A113" s="1" t="s">
        <v>196</v>
      </c>
      <c r="B113" s="2">
        <v>149.468829</v>
      </c>
      <c r="C113" t="str">
        <f>IF(ISNA(VLOOKUP(A113,'von Hand markiert'!A:A,1,FALSE)),"","x")</f>
        <v/>
      </c>
      <c r="D113" s="4">
        <f>B113/betwKennzahlen!$D$6</f>
        <v>1.8676608423784384E-3</v>
      </c>
      <c r="E113" s="4">
        <f>SUM(B113:$B$629)/betwKennzahlen!$D$6</f>
        <v>0.36318769451070387</v>
      </c>
      <c r="F113" s="4">
        <f>COUNTA($A$2:A113)/COUNTA($A$2:$A$629)</f>
        <v>0.17834394904458598</v>
      </c>
      <c r="G113" s="3">
        <f>(VLOOKUP(A113,degree!A:B,2,FALSE))</f>
        <v>7.8431372499999998</v>
      </c>
      <c r="H113" t="str">
        <f>(VLOOKUP(A113,degree!A:C,3,FALSE))</f>
        <v/>
      </c>
    </row>
    <row r="114" spans="1:8" x14ac:dyDescent="0.2">
      <c r="A114" s="1" t="s">
        <v>176</v>
      </c>
      <c r="B114" s="2">
        <v>145.990275</v>
      </c>
      <c r="C114" t="str">
        <f>IF(ISNA(VLOOKUP(A114,'von Hand markiert'!A:A,1,FALSE)),"","x")</f>
        <v/>
      </c>
      <c r="D114" s="4">
        <f>B114/betwKennzahlen!$D$6</f>
        <v>1.8241951971508378E-3</v>
      </c>
      <c r="E114" s="4">
        <f>SUM(B114:$B$629)/betwKennzahlen!$D$6</f>
        <v>0.36132003366832544</v>
      </c>
      <c r="F114" s="4">
        <f>COUNTA($A$2:A114)/COUNTA($A$2:$A$629)</f>
        <v>0.17993630573248406</v>
      </c>
      <c r="G114" s="3">
        <f>(VLOOKUP(A114,degree!A:B,2,FALSE))</f>
        <v>82.567643399999994</v>
      </c>
      <c r="H114" t="str">
        <f>(VLOOKUP(A114,degree!A:C,3,FALSE))</f>
        <v/>
      </c>
    </row>
    <row r="115" spans="1:8" x14ac:dyDescent="0.2">
      <c r="A115" s="1" t="s">
        <v>70</v>
      </c>
      <c r="B115" s="2">
        <v>145.52802500000001</v>
      </c>
      <c r="C115" t="str">
        <f>IF(ISNA(VLOOKUP(A115,'von Hand markiert'!A:A,1,FALSE)),"","x")</f>
        <v/>
      </c>
      <c r="D115" s="4">
        <f>B115/betwKennzahlen!$D$6</f>
        <v>1.8184192354993994E-3</v>
      </c>
      <c r="E115" s="4">
        <f>SUM(B115:$B$629)/betwKennzahlen!$D$6</f>
        <v>0.35949583847117456</v>
      </c>
      <c r="F115" s="4">
        <f>COUNTA($A$2:A115)/COUNTA($A$2:$A$629)</f>
        <v>0.18152866242038215</v>
      </c>
      <c r="G115" s="3">
        <f>(VLOOKUP(A115,degree!A:B,2,FALSE))</f>
        <v>78.547299600000002</v>
      </c>
      <c r="H115" t="str">
        <f>(VLOOKUP(A115,degree!A:C,3,FALSE))</f>
        <v/>
      </c>
    </row>
    <row r="116" spans="1:8" x14ac:dyDescent="0.2">
      <c r="A116" s="1" t="s">
        <v>76</v>
      </c>
      <c r="B116" s="2">
        <v>145.02001200000001</v>
      </c>
      <c r="C116" t="str">
        <f>IF(ISNA(VLOOKUP(A116,'von Hand markiert'!A:A,1,FALSE)),"","x")</f>
        <v/>
      </c>
      <c r="D116" s="4">
        <f>B116/betwKennzahlen!$D$6</f>
        <v>1.8120714505206383E-3</v>
      </c>
      <c r="E116" s="4">
        <f>SUM(B116:$B$629)/betwKennzahlen!$D$6</f>
        <v>0.3576774192356752</v>
      </c>
      <c r="F116" s="4">
        <f>COUNTA($A$2:A116)/COUNTA($A$2:$A$629)</f>
        <v>0.18312101910828024</v>
      </c>
      <c r="G116" s="3">
        <f>(VLOOKUP(A116,degree!A:B,2,FALSE))</f>
        <v>92.724319699999995</v>
      </c>
      <c r="H116" t="str">
        <f>(VLOOKUP(A116,degree!A:C,3,FALSE))</f>
        <v/>
      </c>
    </row>
    <row r="117" spans="1:8" x14ac:dyDescent="0.2">
      <c r="A117" s="1" t="s">
        <v>94</v>
      </c>
      <c r="B117" s="2">
        <v>142.10278299999999</v>
      </c>
      <c r="C117" t="str">
        <f>IF(ISNA(VLOOKUP(A117,'von Hand markiert'!A:A,1,FALSE)),"","x")</f>
        <v/>
      </c>
      <c r="D117" s="4">
        <f>B117/betwKennzahlen!$D$6</f>
        <v>1.7756197407694978E-3</v>
      </c>
      <c r="E117" s="4">
        <f>SUM(B117:$B$629)/betwKennzahlen!$D$6</f>
        <v>0.35586534778515461</v>
      </c>
      <c r="F117" s="4">
        <f>COUNTA($A$2:A117)/COUNTA($A$2:$A$629)</f>
        <v>0.18471337579617833</v>
      </c>
      <c r="G117" s="3">
        <f>(VLOOKUP(A117,degree!A:B,2,FALSE))</f>
        <v>129.56532799999999</v>
      </c>
      <c r="H117" t="str">
        <f>(VLOOKUP(A117,degree!A:C,3,FALSE))</f>
        <v/>
      </c>
    </row>
    <row r="118" spans="1:8" x14ac:dyDescent="0.2">
      <c r="A118" s="1" t="s">
        <v>106</v>
      </c>
      <c r="B118" s="2">
        <v>141.22771399999999</v>
      </c>
      <c r="C118" t="str">
        <f>IF(ISNA(VLOOKUP(A118,'von Hand markiert'!A:A,1,FALSE)),"","x")</f>
        <v>x</v>
      </c>
      <c r="D118" s="4">
        <f>B118/betwKennzahlen!$D$6</f>
        <v>1.7646854736275558E-3</v>
      </c>
      <c r="E118" s="4">
        <f>SUM(B118:$B$629)/betwKennzahlen!$D$6</f>
        <v>0.3540897280443851</v>
      </c>
      <c r="F118" s="4">
        <f>COUNTA($A$2:A118)/COUNTA($A$2:$A$629)</f>
        <v>0.18630573248407642</v>
      </c>
      <c r="G118" s="3">
        <f>(VLOOKUP(A118,degree!A:B,2,FALSE))</f>
        <v>88.308059499999999</v>
      </c>
      <c r="H118" t="str">
        <f>(VLOOKUP(A118,degree!A:C,3,FALSE))</f>
        <v>x</v>
      </c>
    </row>
    <row r="119" spans="1:8" x14ac:dyDescent="0.2">
      <c r="A119" s="1" t="s">
        <v>98</v>
      </c>
      <c r="B119" s="2">
        <v>139.643867</v>
      </c>
      <c r="C119" t="str">
        <f>IF(ISNA(VLOOKUP(A119,'von Hand markiert'!A:A,1,FALSE)),"","x")</f>
        <v/>
      </c>
      <c r="D119" s="4">
        <f>B119/betwKennzahlen!$D$6</f>
        <v>1.7448947985951146E-3</v>
      </c>
      <c r="E119" s="4">
        <f>SUM(B119:$B$629)/betwKennzahlen!$D$6</f>
        <v>0.35232504257075759</v>
      </c>
      <c r="F119" s="4">
        <f>COUNTA($A$2:A119)/COUNTA($A$2:$A$629)</f>
        <v>0.18789808917197454</v>
      </c>
      <c r="G119" s="3">
        <f>(VLOOKUP(A119,degree!A:B,2,FALSE))</f>
        <v>16.4800717</v>
      </c>
      <c r="H119" t="str">
        <f>(VLOOKUP(A119,degree!A:C,3,FALSE))</f>
        <v/>
      </c>
    </row>
    <row r="120" spans="1:8" x14ac:dyDescent="0.2">
      <c r="A120" s="1" t="s">
        <v>215</v>
      </c>
      <c r="B120" s="2">
        <v>138.622321</v>
      </c>
      <c r="C120" t="str">
        <f>IF(ISNA(VLOOKUP(A120,'von Hand markiert'!A:A,1,FALSE)),"","x")</f>
        <v/>
      </c>
      <c r="D120" s="4">
        <f>B120/betwKennzahlen!$D$6</f>
        <v>1.7321302544714141E-3</v>
      </c>
      <c r="E120" s="4">
        <f>SUM(B120:$B$629)/betwKennzahlen!$D$6</f>
        <v>0.35058014777216245</v>
      </c>
      <c r="F120" s="4">
        <f>COUNTA($A$2:A120)/COUNTA($A$2:$A$629)</f>
        <v>0.18949044585987262</v>
      </c>
      <c r="G120" s="3">
        <f>(VLOOKUP(A120,degree!A:B,2,FALSE))</f>
        <v>13.8268267</v>
      </c>
      <c r="H120" t="str">
        <f>(VLOOKUP(A120,degree!A:C,3,FALSE))</f>
        <v/>
      </c>
    </row>
    <row r="121" spans="1:8" x14ac:dyDescent="0.2">
      <c r="A121" s="1" t="s">
        <v>39</v>
      </c>
      <c r="B121" s="2">
        <v>138.52402599999999</v>
      </c>
      <c r="C121" t="str">
        <f>IF(ISNA(VLOOKUP(A121,'von Hand markiert'!A:A,1,FALSE)),"","x")</f>
        <v/>
      </c>
      <c r="D121" s="4">
        <f>B121/betwKennzahlen!$D$6</f>
        <v>1.7309020269959611E-3</v>
      </c>
      <c r="E121" s="4">
        <f>SUM(B121:$B$629)/betwKennzahlen!$D$6</f>
        <v>0.34884801751769107</v>
      </c>
      <c r="F121" s="4">
        <f>COUNTA($A$2:A121)/COUNTA($A$2:$A$629)</f>
        <v>0.19108280254777071</v>
      </c>
      <c r="G121" s="3">
        <f>(VLOOKUP(A121,degree!A:B,2,FALSE))</f>
        <v>38.714133099999998</v>
      </c>
      <c r="H121" t="str">
        <f>(VLOOKUP(A121,degree!A:C,3,FALSE))</f>
        <v/>
      </c>
    </row>
    <row r="122" spans="1:8" x14ac:dyDescent="0.2">
      <c r="A122" s="1" t="s">
        <v>117</v>
      </c>
      <c r="B122" s="2">
        <v>138.262698</v>
      </c>
      <c r="C122" t="str">
        <f>IF(ISNA(VLOOKUP(A122,'von Hand markiert'!A:A,1,FALSE)),"","x")</f>
        <v/>
      </c>
      <c r="D122" s="4">
        <f>B122/betwKennzahlen!$D$6</f>
        <v>1.7276366500214946E-3</v>
      </c>
      <c r="E122" s="4">
        <f>SUM(B122:$B$629)/betwKennzahlen!$D$6</f>
        <v>0.34711711549069507</v>
      </c>
      <c r="F122" s="4">
        <f>COUNTA($A$2:A122)/COUNTA($A$2:$A$629)</f>
        <v>0.1926751592356688</v>
      </c>
      <c r="G122" s="3">
        <f>(VLOOKUP(A122,degree!A:B,2,FALSE))</f>
        <v>49.704872399999999</v>
      </c>
      <c r="H122" t="str">
        <f>(VLOOKUP(A122,degree!A:C,3,FALSE))</f>
        <v/>
      </c>
    </row>
    <row r="123" spans="1:8" x14ac:dyDescent="0.2">
      <c r="A123" s="1" t="s">
        <v>46</v>
      </c>
      <c r="B123" s="2">
        <v>137.89332999999999</v>
      </c>
      <c r="C123" t="str">
        <f>IF(ISNA(VLOOKUP(A123,'von Hand markiert'!A:A,1,FALSE)),"","x")</f>
        <v/>
      </c>
      <c r="D123" s="4">
        <f>B123/betwKennzahlen!$D$6</f>
        <v>1.7230212786785663E-3</v>
      </c>
      <c r="E123" s="4">
        <f>SUM(B123:$B$629)/betwKennzahlen!$D$6</f>
        <v>0.34538947884067367</v>
      </c>
      <c r="F123" s="4">
        <f>COUNTA($A$2:A123)/COUNTA($A$2:$A$629)</f>
        <v>0.19426751592356689</v>
      </c>
      <c r="G123" s="3">
        <f>(VLOOKUP(A123,degree!A:B,2,FALSE))</f>
        <v>40.449277100000003</v>
      </c>
      <c r="H123" t="str">
        <f>(VLOOKUP(A123,degree!A:C,3,FALSE))</f>
        <v/>
      </c>
    </row>
    <row r="124" spans="1:8" x14ac:dyDescent="0.2">
      <c r="A124" s="1" t="s">
        <v>79</v>
      </c>
      <c r="B124" s="2">
        <v>137.31928099999999</v>
      </c>
      <c r="C124" t="str">
        <f>IF(ISNA(VLOOKUP(A124,'von Hand markiert'!A:A,1,FALSE)),"","x")</f>
        <v/>
      </c>
      <c r="D124" s="4">
        <f>B124/betwKennzahlen!$D$6</f>
        <v>1.7158483527509368E-3</v>
      </c>
      <c r="E124" s="4">
        <f>SUM(B124:$B$629)/betwKennzahlen!$D$6</f>
        <v>0.3436664575619951</v>
      </c>
      <c r="F124" s="4">
        <f>COUNTA($A$2:A124)/COUNTA($A$2:$A$629)</f>
        <v>0.19585987261146498</v>
      </c>
      <c r="G124" s="3">
        <f>(VLOOKUP(A124,degree!A:B,2,FALSE))</f>
        <v>81.343252199999995</v>
      </c>
      <c r="H124" t="str">
        <f>(VLOOKUP(A124,degree!A:C,3,FALSE))</f>
        <v/>
      </c>
    </row>
    <row r="125" spans="1:8" x14ac:dyDescent="0.2">
      <c r="A125" s="1" t="s">
        <v>200</v>
      </c>
      <c r="B125" s="2">
        <v>136.64245399999999</v>
      </c>
      <c r="C125" t="str">
        <f>IF(ISNA(VLOOKUP(A125,'von Hand markiert'!A:A,1,FALSE)),"","x")</f>
        <v/>
      </c>
      <c r="D125" s="4">
        <f>B125/betwKennzahlen!$D$6</f>
        <v>1.7073911828284745E-3</v>
      </c>
      <c r="E125" s="4">
        <f>SUM(B125:$B$629)/betwKennzahlen!$D$6</f>
        <v>0.34195060920924419</v>
      </c>
      <c r="F125" s="4">
        <f>COUNTA($A$2:A125)/COUNTA($A$2:$A$629)</f>
        <v>0.19745222929936307</v>
      </c>
      <c r="G125" s="3">
        <f>(VLOOKUP(A125,degree!A:B,2,FALSE))</f>
        <v>18.069759399999999</v>
      </c>
      <c r="H125" t="str">
        <f>(VLOOKUP(A125,degree!A:C,3,FALSE))</f>
        <v/>
      </c>
    </row>
    <row r="126" spans="1:8" x14ac:dyDescent="0.2">
      <c r="A126" s="1" t="s">
        <v>151</v>
      </c>
      <c r="B126" s="2">
        <v>136.384016</v>
      </c>
      <c r="C126" t="str">
        <f>IF(ISNA(VLOOKUP(A126,'von Hand markiert'!A:A,1,FALSE)),"","x")</f>
        <v/>
      </c>
      <c r="D126" s="4">
        <f>B126/betwKennzahlen!$D$6</f>
        <v>1.7041619173286922E-3</v>
      </c>
      <c r="E126" s="4">
        <f>SUM(B126:$B$629)/betwKennzahlen!$D$6</f>
        <v>0.34024321802641577</v>
      </c>
      <c r="F126" s="4">
        <f>COUNTA($A$2:A126)/COUNTA($A$2:$A$629)</f>
        <v>0.19904458598726116</v>
      </c>
      <c r="G126" s="3">
        <f>(VLOOKUP(A126,degree!A:B,2,FALSE))</f>
        <v>41.725498199999997</v>
      </c>
      <c r="H126" t="str">
        <f>(VLOOKUP(A126,degree!A:C,3,FALSE))</f>
        <v/>
      </c>
    </row>
    <row r="127" spans="1:8" x14ac:dyDescent="0.2">
      <c r="A127" s="1" t="s">
        <v>91</v>
      </c>
      <c r="B127" s="2">
        <v>134.451301</v>
      </c>
      <c r="C127" t="str">
        <f>IF(ISNA(VLOOKUP(A127,'von Hand markiert'!A:A,1,FALSE)),"","x")</f>
        <v/>
      </c>
      <c r="D127" s="4">
        <f>B127/betwKennzahlen!$D$6</f>
        <v>1.6800120250124993E-3</v>
      </c>
      <c r="E127" s="4">
        <f>SUM(B127:$B$629)/betwKennzahlen!$D$6</f>
        <v>0.33853905610908708</v>
      </c>
      <c r="F127" s="4">
        <f>COUNTA($A$2:A127)/COUNTA($A$2:$A$629)</f>
        <v>0.20063694267515925</v>
      </c>
      <c r="G127" s="3">
        <f>(VLOOKUP(A127,degree!A:B,2,FALSE))</f>
        <v>49.593865399999999</v>
      </c>
      <c r="H127" t="str">
        <f>(VLOOKUP(A127,degree!A:C,3,FALSE))</f>
        <v/>
      </c>
    </row>
    <row r="128" spans="1:8" x14ac:dyDescent="0.2">
      <c r="A128" s="1" t="s">
        <v>179</v>
      </c>
      <c r="B128" s="2">
        <v>133.43346</v>
      </c>
      <c r="C128" t="str">
        <f>IF(ISNA(VLOOKUP(A128,'von Hand markiert'!A:A,1,FALSE)),"","x")</f>
        <v/>
      </c>
      <c r="D128" s="4">
        <f>B128/betwKennzahlen!$D$6</f>
        <v>1.6672937760492501E-3</v>
      </c>
      <c r="E128" s="4">
        <f>SUM(B128:$B$629)/betwKennzahlen!$D$6</f>
        <v>0.33685904408407469</v>
      </c>
      <c r="F128" s="4">
        <f>COUNTA($A$2:A128)/COUNTA($A$2:$A$629)</f>
        <v>0.20222929936305734</v>
      </c>
      <c r="G128" s="3">
        <f>(VLOOKUP(A128,degree!A:B,2,FALSE))</f>
        <v>65.571432200000004</v>
      </c>
      <c r="H128" t="str">
        <f>(VLOOKUP(A128,degree!A:C,3,FALSE))</f>
        <v/>
      </c>
    </row>
    <row r="129" spans="1:8" x14ac:dyDescent="0.2">
      <c r="A129" s="1" t="s">
        <v>133</v>
      </c>
      <c r="B129" s="2">
        <v>132.10414399999999</v>
      </c>
      <c r="C129" t="str">
        <f>IF(ISNA(VLOOKUP(A129,'von Hand markiert'!A:A,1,FALSE)),"","x")</f>
        <v/>
      </c>
      <c r="D129" s="4">
        <f>B129/betwKennzahlen!$D$6</f>
        <v>1.6506835473015079E-3</v>
      </c>
      <c r="E129" s="4">
        <f>SUM(B129:$B$629)/betwKennzahlen!$D$6</f>
        <v>0.33519175030802539</v>
      </c>
      <c r="F129" s="4">
        <f>COUNTA($A$2:A129)/COUNTA($A$2:$A$629)</f>
        <v>0.20382165605095542</v>
      </c>
      <c r="G129" s="3">
        <f>(VLOOKUP(A129,degree!A:B,2,FALSE))</f>
        <v>57.109337099999998</v>
      </c>
      <c r="H129" t="str">
        <f>(VLOOKUP(A129,degree!A:C,3,FALSE))</f>
        <v/>
      </c>
    </row>
    <row r="130" spans="1:8" x14ac:dyDescent="0.2">
      <c r="A130" s="1" t="s">
        <v>177</v>
      </c>
      <c r="B130" s="2">
        <v>127.536154</v>
      </c>
      <c r="C130" t="str">
        <f>IF(ISNA(VLOOKUP(A130,'von Hand markiert'!A:A,1,FALSE)),"","x")</f>
        <v/>
      </c>
      <c r="D130" s="4">
        <f>B130/betwKennzahlen!$D$6</f>
        <v>1.5936050506781332E-3</v>
      </c>
      <c r="E130" s="4">
        <f>SUM(B130:$B$629)/betwKennzahlen!$D$6</f>
        <v>0.33354106676072387</v>
      </c>
      <c r="F130" s="4">
        <f>COUNTA($A$2:A130)/COUNTA($A$2:$A$629)</f>
        <v>0.20541401273885351</v>
      </c>
      <c r="G130" s="3">
        <f>(VLOOKUP(A130,degree!A:B,2,FALSE))</f>
        <v>91.286809599999998</v>
      </c>
      <c r="H130" t="str">
        <f>(VLOOKUP(A130,degree!A:C,3,FALSE))</f>
        <v/>
      </c>
    </row>
    <row r="131" spans="1:8" x14ac:dyDescent="0.2">
      <c r="A131" s="1" t="s">
        <v>164</v>
      </c>
      <c r="B131" s="2">
        <v>127.206289</v>
      </c>
      <c r="C131" t="str">
        <f>IF(ISNA(VLOOKUP(A131,'von Hand markiert'!A:A,1,FALSE)),"","x")</f>
        <v/>
      </c>
      <c r="D131" s="4">
        <f>B131/betwKennzahlen!$D$6</f>
        <v>1.5894832819595788E-3</v>
      </c>
      <c r="E131" s="4">
        <f>SUM(B131:$B$629)/betwKennzahlen!$D$6</f>
        <v>0.33194746171004574</v>
      </c>
      <c r="F131" s="4">
        <f>COUNTA($A$2:A131)/COUNTA($A$2:$A$629)</f>
        <v>0.2070063694267516</v>
      </c>
      <c r="G131" s="3">
        <f>(VLOOKUP(A131,degree!A:B,2,FALSE))</f>
        <v>62.414895000000001</v>
      </c>
      <c r="H131" t="str">
        <f>(VLOOKUP(A131,degree!A:C,3,FALSE))</f>
        <v/>
      </c>
    </row>
    <row r="132" spans="1:8" x14ac:dyDescent="0.2">
      <c r="A132" s="1" t="s">
        <v>268</v>
      </c>
      <c r="B132" s="2">
        <v>124.560802</v>
      </c>
      <c r="C132" t="str">
        <f>IF(ISNA(VLOOKUP(A132,'von Hand markiert'!A:A,1,FALSE)),"","x")</f>
        <v/>
      </c>
      <c r="D132" s="4">
        <f>B132/betwKennzahlen!$D$6</f>
        <v>1.5564270754449669E-3</v>
      </c>
      <c r="E132" s="4">
        <f>SUM(B132:$B$629)/betwKennzahlen!$D$6</f>
        <v>0.33035797842808612</v>
      </c>
      <c r="F132" s="4">
        <f>COUNTA($A$2:A132)/COUNTA($A$2:$A$629)</f>
        <v>0.20859872611464969</v>
      </c>
      <c r="G132" s="3">
        <f>(VLOOKUP(A132,degree!A:B,2,FALSE))</f>
        <v>100.503039</v>
      </c>
      <c r="H132" t="str">
        <f>(VLOOKUP(A132,degree!A:C,3,FALSE))</f>
        <v/>
      </c>
    </row>
    <row r="133" spans="1:8" x14ac:dyDescent="0.2">
      <c r="A133" s="1" t="s">
        <v>488</v>
      </c>
      <c r="B133" s="2">
        <v>124.560802</v>
      </c>
      <c r="C133" t="str">
        <f>IF(ISNA(VLOOKUP(A133,'von Hand markiert'!A:A,1,FALSE)),"","x")</f>
        <v/>
      </c>
      <c r="D133" s="4">
        <f>B133/betwKennzahlen!$D$6</f>
        <v>1.5564270754449669E-3</v>
      </c>
      <c r="E133" s="4">
        <f>SUM(B133:$B$629)/betwKennzahlen!$D$6</f>
        <v>0.32880155135264122</v>
      </c>
      <c r="F133" s="4">
        <f>COUNTA($A$2:A133)/COUNTA($A$2:$A$629)</f>
        <v>0.21019108280254778</v>
      </c>
      <c r="G133" s="3">
        <f>(VLOOKUP(A133,degree!A:B,2,FALSE))</f>
        <v>124.560802</v>
      </c>
      <c r="H133" t="str">
        <f>(VLOOKUP(A133,degree!A:C,3,FALSE))</f>
        <v/>
      </c>
    </row>
    <row r="134" spans="1:8" x14ac:dyDescent="0.2">
      <c r="A134" s="1" t="s">
        <v>301</v>
      </c>
      <c r="B134" s="2">
        <v>124.560802</v>
      </c>
      <c r="C134" t="str">
        <f>IF(ISNA(VLOOKUP(A134,'von Hand markiert'!A:A,1,FALSE)),"","x")</f>
        <v/>
      </c>
      <c r="D134" s="4">
        <f>B134/betwKennzahlen!$D$6</f>
        <v>1.5564270754449669E-3</v>
      </c>
      <c r="E134" s="4">
        <f>SUM(B134:$B$629)/betwKennzahlen!$D$6</f>
        <v>0.32724512427719626</v>
      </c>
      <c r="F134" s="4">
        <f>COUNTA($A$2:A134)/COUNTA($A$2:$A$629)</f>
        <v>0.21178343949044587</v>
      </c>
      <c r="G134" s="3">
        <f>(VLOOKUP(A134,degree!A:B,2,FALSE))</f>
        <v>107.153515</v>
      </c>
      <c r="H134" t="str">
        <f>(VLOOKUP(A134,degree!A:C,3,FALSE))</f>
        <v/>
      </c>
    </row>
    <row r="135" spans="1:8" x14ac:dyDescent="0.2">
      <c r="A135" s="1" t="s">
        <v>171</v>
      </c>
      <c r="B135" s="2">
        <v>123.785697</v>
      </c>
      <c r="C135" t="str">
        <f>IF(ISNA(VLOOKUP(A135,'von Hand markiert'!A:A,1,FALSE)),"","x")</f>
        <v/>
      </c>
      <c r="D135" s="4">
        <f>B135/betwKennzahlen!$D$6</f>
        <v>1.5467418904674909E-3</v>
      </c>
      <c r="E135" s="4">
        <f>SUM(B135:$B$629)/betwKennzahlen!$D$6</f>
        <v>0.32568869720175131</v>
      </c>
      <c r="F135" s="4">
        <f>COUNTA($A$2:A135)/COUNTA($A$2:$A$629)</f>
        <v>0.21337579617834396</v>
      </c>
      <c r="G135" s="3">
        <f>(VLOOKUP(A135,degree!A:B,2,FALSE))</f>
        <v>26.367579599999999</v>
      </c>
      <c r="H135" t="str">
        <f>(VLOOKUP(A135,degree!A:C,3,FALSE))</f>
        <v/>
      </c>
    </row>
    <row r="136" spans="1:8" x14ac:dyDescent="0.2">
      <c r="A136" s="1" t="s">
        <v>141</v>
      </c>
      <c r="B136" s="2">
        <v>123.110552</v>
      </c>
      <c r="C136" t="str">
        <f>IF(ISNA(VLOOKUP(A136,'von Hand markiert'!A:A,1,FALSE)),"","x")</f>
        <v/>
      </c>
      <c r="D136" s="4">
        <f>B136/betwKennzahlen!$D$6</f>
        <v>1.538305737673201E-3</v>
      </c>
      <c r="E136" s="4">
        <f>SUM(B136:$B$629)/betwKennzahlen!$D$6</f>
        <v>0.32414195531128381</v>
      </c>
      <c r="F136" s="4">
        <f>COUNTA($A$2:A136)/COUNTA($A$2:$A$629)</f>
        <v>0.21496815286624205</v>
      </c>
      <c r="G136" s="3">
        <f>(VLOOKUP(A136,degree!A:B,2,FALSE))</f>
        <v>62.568031300000001</v>
      </c>
      <c r="H136" t="str">
        <f>(VLOOKUP(A136,degree!A:C,3,FALSE))</f>
        <v/>
      </c>
    </row>
    <row r="137" spans="1:8" x14ac:dyDescent="0.2">
      <c r="A137" s="1" t="s">
        <v>191</v>
      </c>
      <c r="B137" s="2">
        <v>122.90234700000001</v>
      </c>
      <c r="C137" t="str">
        <f>IF(ISNA(VLOOKUP(A137,'von Hand markiert'!A:A,1,FALSE)),"","x")</f>
        <v/>
      </c>
      <c r="D137" s="4">
        <f>B137/betwKennzahlen!$D$6</f>
        <v>1.5357041495809615E-3</v>
      </c>
      <c r="E137" s="4">
        <f>SUM(B137:$B$629)/betwKennzahlen!$D$6</f>
        <v>0.3226036495736106</v>
      </c>
      <c r="F137" s="4">
        <f>COUNTA($A$2:A137)/COUNTA($A$2:$A$629)</f>
        <v>0.21656050955414013</v>
      </c>
      <c r="G137" s="3">
        <f>(VLOOKUP(A137,degree!A:B,2,FALSE))</f>
        <v>72.350662999999997</v>
      </c>
      <c r="H137" t="str">
        <f>(VLOOKUP(A137,degree!A:C,3,FALSE))</f>
        <v/>
      </c>
    </row>
    <row r="138" spans="1:8" x14ac:dyDescent="0.2">
      <c r="A138" s="1" t="s">
        <v>147</v>
      </c>
      <c r="B138" s="2">
        <v>122.511661</v>
      </c>
      <c r="C138" t="str">
        <f>IF(ISNA(VLOOKUP(A138,'von Hand markiert'!A:A,1,FALSE)),"","x")</f>
        <v>x</v>
      </c>
      <c r="D138" s="4">
        <f>B138/betwKennzahlen!$D$6</f>
        <v>1.5308224030071292E-3</v>
      </c>
      <c r="E138" s="4">
        <f>SUM(B138:$B$629)/betwKennzahlen!$D$6</f>
        <v>0.32106794542402961</v>
      </c>
      <c r="F138" s="4">
        <f>COUNTA($A$2:A138)/COUNTA($A$2:$A$629)</f>
        <v>0.21815286624203822</v>
      </c>
      <c r="G138" s="3">
        <f>(VLOOKUP(A138,degree!A:B,2,FALSE))</f>
        <v>52.031993200000002</v>
      </c>
      <c r="H138" t="str">
        <f>(VLOOKUP(A138,degree!A:C,3,FALSE))</f>
        <v>x</v>
      </c>
    </row>
    <row r="139" spans="1:8" x14ac:dyDescent="0.2">
      <c r="A139" s="1" t="s">
        <v>125</v>
      </c>
      <c r="B139" s="2">
        <v>122.511661</v>
      </c>
      <c r="C139" t="str">
        <f>IF(ISNA(VLOOKUP(A139,'von Hand markiert'!A:A,1,FALSE)),"","x")</f>
        <v>x</v>
      </c>
      <c r="D139" s="4">
        <f>B139/betwKennzahlen!$D$6</f>
        <v>1.5308224030071292E-3</v>
      </c>
      <c r="E139" s="4">
        <f>SUM(B139:$B$629)/betwKennzahlen!$D$6</f>
        <v>0.3195371230210225</v>
      </c>
      <c r="F139" s="4">
        <f>COUNTA($A$2:A139)/COUNTA($A$2:$A$629)</f>
        <v>0.21974522292993631</v>
      </c>
      <c r="G139" s="3">
        <f>(VLOOKUP(A139,degree!A:B,2,FALSE))</f>
        <v>50.821603199999998</v>
      </c>
      <c r="H139" t="str">
        <f>(VLOOKUP(A139,degree!A:C,3,FALSE))</f>
        <v>x</v>
      </c>
    </row>
    <row r="140" spans="1:8" x14ac:dyDescent="0.2">
      <c r="A140" s="1" t="s">
        <v>44</v>
      </c>
      <c r="B140" s="2">
        <v>121.388233</v>
      </c>
      <c r="C140" t="str">
        <f>IF(ISNA(VLOOKUP(A140,'von Hand markiert'!A:A,1,FALSE)),"","x")</f>
        <v/>
      </c>
      <c r="D140" s="4">
        <f>B140/betwKennzahlen!$D$6</f>
        <v>1.5167848106952798E-3</v>
      </c>
      <c r="E140" s="4">
        <f>SUM(B140:$B$629)/betwKennzahlen!$D$6</f>
        <v>0.31800630061801538</v>
      </c>
      <c r="F140" s="4">
        <f>COUNTA($A$2:A140)/COUNTA($A$2:$A$629)</f>
        <v>0.2213375796178344</v>
      </c>
      <c r="G140" s="3">
        <f>(VLOOKUP(A140,degree!A:B,2,FALSE))</f>
        <v>105.49063</v>
      </c>
      <c r="H140" t="str">
        <f>(VLOOKUP(A140,degree!A:C,3,FALSE))</f>
        <v/>
      </c>
    </row>
    <row r="141" spans="1:8" x14ac:dyDescent="0.2">
      <c r="A141" s="1" t="s">
        <v>112</v>
      </c>
      <c r="B141" s="2">
        <v>119.424767</v>
      </c>
      <c r="C141" t="str">
        <f>IF(ISNA(VLOOKUP(A141,'von Hand markiert'!A:A,1,FALSE)),"","x")</f>
        <v/>
      </c>
      <c r="D141" s="4">
        <f>B141/betwKennzahlen!$D$6</f>
        <v>1.4922506747950019E-3</v>
      </c>
      <c r="E141" s="4">
        <f>SUM(B141:$B$629)/betwKennzahlen!$D$6</f>
        <v>0.3164895158073201</v>
      </c>
      <c r="F141" s="4">
        <f>COUNTA($A$2:A141)/COUNTA($A$2:$A$629)</f>
        <v>0.22292993630573249</v>
      </c>
      <c r="G141" s="3">
        <f>(VLOOKUP(A141,degree!A:B,2,FALSE))</f>
        <v>74.317202699999996</v>
      </c>
      <c r="H141" t="str">
        <f>(VLOOKUP(A141,degree!A:C,3,FALSE))</f>
        <v/>
      </c>
    </row>
    <row r="142" spans="1:8" x14ac:dyDescent="0.2">
      <c r="A142" s="1" t="s">
        <v>161</v>
      </c>
      <c r="B142" s="2">
        <v>117.487937</v>
      </c>
      <c r="C142" t="str">
        <f>IF(ISNA(VLOOKUP(A142,'von Hand markiert'!A:A,1,FALSE)),"","x")</f>
        <v/>
      </c>
      <c r="D142" s="4">
        <f>B142/betwKennzahlen!$D$6</f>
        <v>1.4680493642371742E-3</v>
      </c>
      <c r="E142" s="4">
        <f>SUM(B142:$B$629)/betwKennzahlen!$D$6</f>
        <v>0.31499726513252507</v>
      </c>
      <c r="F142" s="4">
        <f>COUNTA($A$2:A142)/COUNTA($A$2:$A$629)</f>
        <v>0.22452229299363058</v>
      </c>
      <c r="G142" s="3">
        <f>(VLOOKUP(A142,degree!A:B,2,FALSE))</f>
        <v>48.252049399999997</v>
      </c>
      <c r="H142" t="str">
        <f>(VLOOKUP(A142,degree!A:C,3,FALSE))</f>
        <v/>
      </c>
    </row>
    <row r="143" spans="1:8" x14ac:dyDescent="0.2">
      <c r="A143" s="1" t="s">
        <v>221</v>
      </c>
      <c r="B143" s="2">
        <v>116.238162</v>
      </c>
      <c r="C143" t="str">
        <f>IF(ISNA(VLOOKUP(A143,'von Hand markiert'!A:A,1,FALSE)),"","x")</f>
        <v/>
      </c>
      <c r="D143" s="4">
        <f>B143/betwKennzahlen!$D$6</f>
        <v>1.4524330257343582E-3</v>
      </c>
      <c r="E143" s="4">
        <f>SUM(B143:$B$629)/betwKennzahlen!$D$6</f>
        <v>0.31352921576828791</v>
      </c>
      <c r="F143" s="4">
        <f>COUNTA($A$2:A143)/COUNTA($A$2:$A$629)</f>
        <v>0.22611464968152867</v>
      </c>
      <c r="G143" s="3">
        <f>(VLOOKUP(A143,degree!A:B,2,FALSE))</f>
        <v>7.5811188999999999</v>
      </c>
      <c r="H143" t="str">
        <f>(VLOOKUP(A143,degree!A:C,3,FALSE))</f>
        <v/>
      </c>
    </row>
    <row r="144" spans="1:8" x14ac:dyDescent="0.2">
      <c r="A144" s="1" t="s">
        <v>140</v>
      </c>
      <c r="B144" s="2">
        <v>116.036349</v>
      </c>
      <c r="C144" t="str">
        <f>IF(ISNA(VLOOKUP(A144,'von Hand markiert'!A:A,1,FALSE)),"","x")</f>
        <v/>
      </c>
      <c r="D144" s="4">
        <f>B144/betwKennzahlen!$D$6</f>
        <v>1.4499113077273019E-3</v>
      </c>
      <c r="E144" s="4">
        <f>SUM(B144:$B$629)/betwKennzahlen!$D$6</f>
        <v>0.31207678274255357</v>
      </c>
      <c r="F144" s="4">
        <f>COUNTA($A$2:A144)/COUNTA($A$2:$A$629)</f>
        <v>0.22770700636942676</v>
      </c>
      <c r="G144" s="3">
        <f>(VLOOKUP(A144,degree!A:B,2,FALSE))</f>
        <v>48.693053999999997</v>
      </c>
      <c r="H144" t="str">
        <f>(VLOOKUP(A144,degree!A:C,3,FALSE))</f>
        <v/>
      </c>
    </row>
    <row r="145" spans="1:8" x14ac:dyDescent="0.2">
      <c r="A145" s="1" t="s">
        <v>145</v>
      </c>
      <c r="B145" s="2">
        <v>115.169861</v>
      </c>
      <c r="C145" t="str">
        <f>IF(ISNA(VLOOKUP(A145,'von Hand markiert'!A:A,1,FALSE)),"","x")</f>
        <v>x</v>
      </c>
      <c r="D145" s="4">
        <f>B145/betwKennzahlen!$D$6</f>
        <v>1.4390842629259351E-3</v>
      </c>
      <c r="E145" s="4">
        <f>SUM(B145:$B$629)/betwKennzahlen!$D$6</f>
        <v>0.31062687143482626</v>
      </c>
      <c r="F145" s="4">
        <f>COUNTA($A$2:A145)/COUNTA($A$2:$A$629)</f>
        <v>0.22929936305732485</v>
      </c>
      <c r="G145" s="3">
        <f>(VLOOKUP(A145,degree!A:B,2,FALSE))</f>
        <v>104.72589000000001</v>
      </c>
      <c r="H145" t="str">
        <f>(VLOOKUP(A145,degree!A:C,3,FALSE))</f>
        <v>x</v>
      </c>
    </row>
    <row r="146" spans="1:8" x14ac:dyDescent="0.2">
      <c r="A146" s="1" t="s">
        <v>228</v>
      </c>
      <c r="B146" s="2">
        <v>114.064522</v>
      </c>
      <c r="C146" t="str">
        <f>IF(ISNA(VLOOKUP(A146,'von Hand markiert'!A:A,1,FALSE)),"","x")</f>
        <v/>
      </c>
      <c r="D146" s="4">
        <f>B146/betwKennzahlen!$D$6</f>
        <v>1.4252726984568395E-3</v>
      </c>
      <c r="E146" s="4">
        <f>SUM(B146:$B$629)/betwKennzahlen!$D$6</f>
        <v>0.30918778717190037</v>
      </c>
      <c r="F146" s="4">
        <f>COUNTA($A$2:A146)/COUNTA($A$2:$A$629)</f>
        <v>0.23089171974522293</v>
      </c>
      <c r="G146" s="3">
        <f>(VLOOKUP(A146,degree!A:B,2,FALSE))</f>
        <v>36.704043599999999</v>
      </c>
      <c r="H146" t="str">
        <f>(VLOOKUP(A146,degree!A:C,3,FALSE))</f>
        <v/>
      </c>
    </row>
    <row r="147" spans="1:8" x14ac:dyDescent="0.2">
      <c r="A147" s="1" t="s">
        <v>229</v>
      </c>
      <c r="B147" s="2">
        <v>114.064522</v>
      </c>
      <c r="C147" t="str">
        <f>IF(ISNA(VLOOKUP(A147,'von Hand markiert'!A:A,1,FALSE)),"","x")</f>
        <v/>
      </c>
      <c r="D147" s="4">
        <f>B147/betwKennzahlen!$D$6</f>
        <v>1.4252726984568395E-3</v>
      </c>
      <c r="E147" s="4">
        <f>SUM(B147:$B$629)/betwKennzahlen!$D$6</f>
        <v>0.30776251447344355</v>
      </c>
      <c r="F147" s="4">
        <f>COUNTA($A$2:A147)/COUNTA($A$2:$A$629)</f>
        <v>0.23248407643312102</v>
      </c>
      <c r="G147" s="3">
        <f>(VLOOKUP(A147,degree!A:B,2,FALSE))</f>
        <v>35.713944599999998</v>
      </c>
      <c r="H147" t="str">
        <f>(VLOOKUP(A147,degree!A:C,3,FALSE))</f>
        <v/>
      </c>
    </row>
    <row r="148" spans="1:8" x14ac:dyDescent="0.2">
      <c r="A148" s="1" t="s">
        <v>230</v>
      </c>
      <c r="B148" s="2">
        <v>114.064522</v>
      </c>
      <c r="C148" t="str">
        <f>IF(ISNA(VLOOKUP(A148,'von Hand markiert'!A:A,1,FALSE)),"","x")</f>
        <v/>
      </c>
      <c r="D148" s="4">
        <f>B148/betwKennzahlen!$D$6</f>
        <v>1.4252726984568395E-3</v>
      </c>
      <c r="E148" s="4">
        <f>SUM(B148:$B$629)/betwKennzahlen!$D$6</f>
        <v>0.30633724177498667</v>
      </c>
      <c r="F148" s="4">
        <f>COUNTA($A$2:A148)/COUNTA($A$2:$A$629)</f>
        <v>0.23407643312101911</v>
      </c>
      <c r="G148" s="3">
        <f>(VLOOKUP(A148,degree!A:B,2,FALSE))</f>
        <v>34.723845599999997</v>
      </c>
      <c r="H148" t="str">
        <f>(VLOOKUP(A148,degree!A:C,3,FALSE))</f>
        <v/>
      </c>
    </row>
    <row r="149" spans="1:8" x14ac:dyDescent="0.2">
      <c r="A149" s="1" t="s">
        <v>479</v>
      </c>
      <c r="B149" s="2">
        <v>114.064522</v>
      </c>
      <c r="C149" t="str">
        <f>IF(ISNA(VLOOKUP(A149,'von Hand markiert'!A:A,1,FALSE)),"","x")</f>
        <v/>
      </c>
      <c r="D149" s="4">
        <f>B149/betwKennzahlen!$D$6</f>
        <v>1.4252726984568395E-3</v>
      </c>
      <c r="E149" s="4">
        <f>SUM(B149:$B$629)/betwKennzahlen!$D$6</f>
        <v>0.30491196907652984</v>
      </c>
      <c r="F149" s="4">
        <f>COUNTA($A$2:A149)/COUNTA($A$2:$A$629)</f>
        <v>0.2356687898089172</v>
      </c>
      <c r="G149" s="3">
        <f>(VLOOKUP(A149,degree!A:B,2,FALSE))</f>
        <v>0</v>
      </c>
      <c r="H149" t="str">
        <f>(VLOOKUP(A149,degree!A:C,3,FALSE))</f>
        <v/>
      </c>
    </row>
    <row r="150" spans="1:8" x14ac:dyDescent="0.2">
      <c r="A150" s="1" t="s">
        <v>65</v>
      </c>
      <c r="B150" s="2">
        <v>114.02007</v>
      </c>
      <c r="C150" t="str">
        <f>IF(ISNA(VLOOKUP(A150,'von Hand markiert'!A:A,1,FALSE)),"","x")</f>
        <v/>
      </c>
      <c r="D150" s="4">
        <f>B150/betwKennzahlen!$D$6</f>
        <v>1.4247172564939845E-3</v>
      </c>
      <c r="E150" s="4">
        <f>SUM(B150:$B$629)/betwKennzahlen!$D$6</f>
        <v>0.30348669637807302</v>
      </c>
      <c r="F150" s="4">
        <f>COUNTA($A$2:A150)/COUNTA($A$2:$A$629)</f>
        <v>0.23726114649681529</v>
      </c>
      <c r="G150" s="3">
        <f>(VLOOKUP(A150,degree!A:B,2,FALSE))</f>
        <v>20.3629122</v>
      </c>
      <c r="H150" t="str">
        <f>(VLOOKUP(A150,degree!A:C,3,FALSE))</f>
        <v/>
      </c>
    </row>
    <row r="151" spans="1:8" x14ac:dyDescent="0.2">
      <c r="A151" s="1" t="s">
        <v>143</v>
      </c>
      <c r="B151" s="2">
        <v>113.164507</v>
      </c>
      <c r="C151" t="str">
        <f>IF(ISNA(VLOOKUP(A151,'von Hand markiert'!A:A,1,FALSE)),"","x")</f>
        <v/>
      </c>
      <c r="D151" s="4">
        <f>B151/betwKennzahlen!$D$6</f>
        <v>1.4140267230631793E-3</v>
      </c>
      <c r="E151" s="4">
        <f>SUM(B151:$B$629)/betwKennzahlen!$D$6</f>
        <v>0.30206197912157895</v>
      </c>
      <c r="F151" s="4">
        <f>COUNTA($A$2:A151)/COUNTA($A$2:$A$629)</f>
        <v>0.23885350318471338</v>
      </c>
      <c r="G151" s="3">
        <f>(VLOOKUP(A151,degree!A:B,2,FALSE))</f>
        <v>51.694012700000002</v>
      </c>
      <c r="H151" t="str">
        <f>(VLOOKUP(A151,degree!A:C,3,FALSE))</f>
        <v/>
      </c>
    </row>
    <row r="152" spans="1:8" x14ac:dyDescent="0.2">
      <c r="A152" s="1" t="s">
        <v>206</v>
      </c>
      <c r="B152" s="2">
        <v>112.959129</v>
      </c>
      <c r="C152" t="str">
        <f>IF(ISNA(VLOOKUP(A152,'von Hand markiert'!A:A,1,FALSE)),"","x")</f>
        <v/>
      </c>
      <c r="D152" s="4">
        <f>B152/betwKennzahlen!$D$6</f>
        <v>1.4114604592404662E-3</v>
      </c>
      <c r="E152" s="4">
        <f>SUM(B152:$B$629)/betwKennzahlen!$D$6</f>
        <v>0.30064795239851572</v>
      </c>
      <c r="F152" s="4">
        <f>COUNTA($A$2:A152)/COUNTA($A$2:$A$629)</f>
        <v>0.24044585987261147</v>
      </c>
      <c r="G152" s="3">
        <f>(VLOOKUP(A152,degree!A:B,2,FALSE))</f>
        <v>2.9556650200000001</v>
      </c>
      <c r="H152" t="str">
        <f>(VLOOKUP(A152,degree!A:C,3,FALSE))</f>
        <v/>
      </c>
    </row>
    <row r="153" spans="1:8" x14ac:dyDescent="0.2">
      <c r="A153" s="1" t="s">
        <v>115</v>
      </c>
      <c r="B153" s="2">
        <v>112.751864</v>
      </c>
      <c r="C153" t="str">
        <f>IF(ISNA(VLOOKUP(A153,'von Hand markiert'!A:A,1,FALSE)),"","x")</f>
        <v/>
      </c>
      <c r="D153" s="4">
        <f>B153/betwKennzahlen!$D$6</f>
        <v>1.4088706167489887E-3</v>
      </c>
      <c r="E153" s="4">
        <f>SUM(B153:$B$629)/betwKennzahlen!$D$6</f>
        <v>0.29923649193927521</v>
      </c>
      <c r="F153" s="4">
        <f>COUNTA($A$2:A153)/COUNTA($A$2:$A$629)</f>
        <v>0.24203821656050956</v>
      </c>
      <c r="G153" s="3">
        <f>(VLOOKUP(A153,degree!A:B,2,FALSE))</f>
        <v>39.860077699999998</v>
      </c>
      <c r="H153" t="str">
        <f>(VLOOKUP(A153,degree!A:C,3,FALSE))</f>
        <v/>
      </c>
    </row>
    <row r="154" spans="1:8" x14ac:dyDescent="0.2">
      <c r="A154" s="1" t="s">
        <v>225</v>
      </c>
      <c r="B154" s="2">
        <v>111.12504300000001</v>
      </c>
      <c r="C154" t="str">
        <f>IF(ISNA(VLOOKUP(A154,'von Hand markiert'!A:A,1,FALSE)),"","x")</f>
        <v/>
      </c>
      <c r="D154" s="4">
        <f>B154/betwKennzahlen!$D$6</f>
        <v>1.3885429678365928E-3</v>
      </c>
      <c r="E154" s="4">
        <f>SUM(B154:$B$629)/betwKennzahlen!$D$6</f>
        <v>0.29782762132252621</v>
      </c>
      <c r="F154" s="4">
        <f>COUNTA($A$2:A154)/COUNTA($A$2:$A$629)</f>
        <v>0.24363057324840764</v>
      </c>
      <c r="G154" s="3">
        <f>(VLOOKUP(A154,degree!A:B,2,FALSE))</f>
        <v>106.20859400000001</v>
      </c>
      <c r="H154" t="str">
        <f>(VLOOKUP(A154,degree!A:C,3,FALSE))</f>
        <v/>
      </c>
    </row>
    <row r="155" spans="1:8" x14ac:dyDescent="0.2">
      <c r="A155" s="1" t="s">
        <v>186</v>
      </c>
      <c r="B155" s="2">
        <v>111.10010200000001</v>
      </c>
      <c r="C155" t="str">
        <f>IF(ISNA(VLOOKUP(A155,'von Hand markiert'!A:A,1,FALSE)),"","x")</f>
        <v/>
      </c>
      <c r="D155" s="4">
        <f>B155/betwKennzahlen!$D$6</f>
        <v>1.3882313220614745E-3</v>
      </c>
      <c r="E155" s="4">
        <f>SUM(B155:$B$629)/betwKennzahlen!$D$6</f>
        <v>0.29643907835468963</v>
      </c>
      <c r="F155" s="4">
        <f>COUNTA($A$2:A155)/COUNTA($A$2:$A$629)</f>
        <v>0.24522292993630573</v>
      </c>
      <c r="G155" s="3">
        <f>(VLOOKUP(A155,degree!A:B,2,FALSE))</f>
        <v>18.546428800000001</v>
      </c>
      <c r="H155" t="str">
        <f>(VLOOKUP(A155,degree!A:C,3,FALSE))</f>
        <v/>
      </c>
    </row>
    <row r="156" spans="1:8" x14ac:dyDescent="0.2">
      <c r="A156" s="1" t="s">
        <v>167</v>
      </c>
      <c r="B156" s="2">
        <v>110.956401</v>
      </c>
      <c r="C156" t="str">
        <f>IF(ISNA(VLOOKUP(A156,'von Hand markiert'!A:A,1,FALSE)),"","x")</f>
        <v/>
      </c>
      <c r="D156" s="4">
        <f>B156/betwKennzahlen!$D$6</f>
        <v>1.3864357320879245E-3</v>
      </c>
      <c r="E156" s="4">
        <f>SUM(B156:$B$629)/betwKennzahlen!$D$6</f>
        <v>0.29505084703262818</v>
      </c>
      <c r="F156" s="4">
        <f>COUNTA($A$2:A156)/COUNTA($A$2:$A$629)</f>
        <v>0.24681528662420382</v>
      </c>
      <c r="G156" s="3">
        <f>(VLOOKUP(A156,degree!A:B,2,FALSE))</f>
        <v>77.721800799999997</v>
      </c>
      <c r="H156" t="str">
        <f>(VLOOKUP(A156,degree!A:C,3,FALSE))</f>
        <v/>
      </c>
    </row>
    <row r="157" spans="1:8" x14ac:dyDescent="0.2">
      <c r="A157" s="1" t="s">
        <v>393</v>
      </c>
      <c r="B157" s="2">
        <v>110.19736399999999</v>
      </c>
      <c r="C157" t="str">
        <f>IF(ISNA(VLOOKUP(A157,'von Hand markiert'!A:A,1,FALSE)),"","x")</f>
        <v/>
      </c>
      <c r="D157" s="4">
        <f>B157/betwKennzahlen!$D$6</f>
        <v>1.3769513219115631E-3</v>
      </c>
      <c r="E157" s="4">
        <f>SUM(B157:$B$629)/betwKennzahlen!$D$6</f>
        <v>0.29366441130054022</v>
      </c>
      <c r="F157" s="4">
        <f>COUNTA($A$2:A157)/COUNTA($A$2:$A$629)</f>
        <v>0.24840764331210191</v>
      </c>
      <c r="G157" s="3">
        <f>(VLOOKUP(A157,degree!A:B,2,FALSE))</f>
        <v>110.19736399999999</v>
      </c>
      <c r="H157" t="str">
        <f>(VLOOKUP(A157,degree!A:C,3,FALSE))</f>
        <v/>
      </c>
    </row>
    <row r="158" spans="1:8" x14ac:dyDescent="0.2">
      <c r="A158" s="1" t="s">
        <v>205</v>
      </c>
      <c r="B158" s="2">
        <v>109.95587500000001</v>
      </c>
      <c r="C158" t="str">
        <f>IF(ISNA(VLOOKUP(A158,'von Hand markiert'!A:A,1,FALSE)),"","x")</f>
        <v/>
      </c>
      <c r="D158" s="4">
        <f>B158/betwKennzahlen!$D$6</f>
        <v>1.3739338395897802E-3</v>
      </c>
      <c r="E158" s="4">
        <f>SUM(B158:$B$629)/betwKennzahlen!$D$6</f>
        <v>0.29228745997862871</v>
      </c>
      <c r="F158" s="4">
        <f>COUNTA($A$2:A158)/COUNTA($A$2:$A$629)</f>
        <v>0.25</v>
      </c>
      <c r="G158" s="3">
        <f>(VLOOKUP(A158,degree!A:B,2,FALSE))</f>
        <v>55.5998576</v>
      </c>
      <c r="H158" t="str">
        <f>(VLOOKUP(A158,degree!A:C,3,FALSE))</f>
        <v/>
      </c>
    </row>
    <row r="159" spans="1:8" x14ac:dyDescent="0.2">
      <c r="A159" s="1" t="s">
        <v>218</v>
      </c>
      <c r="B159" s="2">
        <v>109.691053</v>
      </c>
      <c r="C159" t="str">
        <f>IF(ISNA(VLOOKUP(A159,'von Hand markiert'!A:A,1,FALSE)),"","x")</f>
        <v/>
      </c>
      <c r="D159" s="4">
        <f>B159/betwKennzahlen!$D$6</f>
        <v>1.3706248039673738E-3</v>
      </c>
      <c r="E159" s="4">
        <f>SUM(B159:$B$629)/betwKennzahlen!$D$6</f>
        <v>0.29091352613903892</v>
      </c>
      <c r="F159" s="4">
        <f>COUNTA($A$2:A159)/COUNTA($A$2:$A$629)</f>
        <v>0.25159235668789809</v>
      </c>
      <c r="G159" s="3">
        <f>(VLOOKUP(A159,degree!A:B,2,FALSE))</f>
        <v>28.827237799999999</v>
      </c>
      <c r="H159" t="str">
        <f>(VLOOKUP(A159,degree!A:C,3,FALSE))</f>
        <v/>
      </c>
    </row>
    <row r="160" spans="1:8" x14ac:dyDescent="0.2">
      <c r="A160" s="1" t="s">
        <v>249</v>
      </c>
      <c r="B160" s="2">
        <v>107.989265</v>
      </c>
      <c r="C160" t="str">
        <f>IF(ISNA(VLOOKUP(A160,'von Hand markiert'!A:A,1,FALSE)),"","x")</f>
        <v/>
      </c>
      <c r="D160" s="4">
        <f>B160/betwKennzahlen!$D$6</f>
        <v>1.3493604184035483E-3</v>
      </c>
      <c r="E160" s="4">
        <f>SUM(B160:$B$629)/betwKennzahlen!$D$6</f>
        <v>0.28954290133507155</v>
      </c>
      <c r="F160" s="4">
        <f>COUNTA($A$2:A160)/COUNTA($A$2:$A$629)</f>
        <v>0.25318471337579618</v>
      </c>
      <c r="G160" s="3">
        <f>(VLOOKUP(A160,degree!A:B,2,FALSE))</f>
        <v>97.391999499999997</v>
      </c>
      <c r="H160" t="str">
        <f>(VLOOKUP(A160,degree!A:C,3,FALSE))</f>
        <v/>
      </c>
    </row>
    <row r="161" spans="1:8" x14ac:dyDescent="0.2">
      <c r="A161" s="1" t="s">
        <v>129</v>
      </c>
      <c r="B161" s="2">
        <v>106.976865</v>
      </c>
      <c r="C161" t="str">
        <f>IF(ISNA(VLOOKUP(A161,'von Hand markiert'!A:A,1,FALSE)),"","x")</f>
        <v>x</v>
      </c>
      <c r="D161" s="4">
        <f>B161/betwKennzahlen!$D$6</f>
        <v>1.3367101564762008E-3</v>
      </c>
      <c r="E161" s="4">
        <f>SUM(B161:$B$629)/betwKennzahlen!$D$6</f>
        <v>0.28819354091666793</v>
      </c>
      <c r="F161" s="4">
        <f>COUNTA($A$2:A161)/COUNTA($A$2:$A$629)</f>
        <v>0.25477707006369427</v>
      </c>
      <c r="G161" s="3">
        <f>(VLOOKUP(A161,degree!A:B,2,FALSE))</f>
        <v>37.596200600000003</v>
      </c>
      <c r="H161" t="str">
        <f>(VLOOKUP(A161,degree!A:C,3,FALSE))</f>
        <v>x</v>
      </c>
    </row>
    <row r="162" spans="1:8" x14ac:dyDescent="0.2">
      <c r="A162" s="1" t="s">
        <v>470</v>
      </c>
      <c r="B162" s="2">
        <v>106.72618300000001</v>
      </c>
      <c r="C162" t="str">
        <f>IF(ISNA(VLOOKUP(A162,'von Hand markiert'!A:A,1,FALSE)),"","x")</f>
        <v/>
      </c>
      <c r="D162" s="4">
        <f>B162/betwKennzahlen!$D$6</f>
        <v>1.3335778046780268E-3</v>
      </c>
      <c r="E162" s="4">
        <f>SUM(B162:$B$629)/betwKennzahlen!$D$6</f>
        <v>0.28685683076019186</v>
      </c>
      <c r="F162" s="4">
        <f>COUNTA($A$2:A162)/COUNTA($A$2:$A$629)</f>
        <v>0.25636942675159236</v>
      </c>
      <c r="G162" s="3">
        <f>(VLOOKUP(A162,degree!A:B,2,FALSE))</f>
        <v>0</v>
      </c>
      <c r="H162" t="str">
        <f>(VLOOKUP(A162,degree!A:C,3,FALSE))</f>
        <v/>
      </c>
    </row>
    <row r="163" spans="1:8" x14ac:dyDescent="0.2">
      <c r="A163" s="1" t="s">
        <v>270</v>
      </c>
      <c r="B163" s="2">
        <v>106.683046</v>
      </c>
      <c r="C163" t="str">
        <f>IF(ISNA(VLOOKUP(A163,'von Hand markiert'!A:A,1,FALSE)),"","x")</f>
        <v/>
      </c>
      <c r="D163" s="4">
        <f>B163/betwKennzahlen!$D$6</f>
        <v>1.3330387940609189E-3</v>
      </c>
      <c r="E163" s="4">
        <f>SUM(B163:$B$629)/betwKennzahlen!$D$6</f>
        <v>0.28552325295551384</v>
      </c>
      <c r="F163" s="4">
        <f>COUNTA($A$2:A163)/COUNTA($A$2:$A$629)</f>
        <v>0.25796178343949044</v>
      </c>
      <c r="G163" s="3">
        <f>(VLOOKUP(A163,degree!A:B,2,FALSE))</f>
        <v>40.849547999999999</v>
      </c>
      <c r="H163" t="str">
        <f>(VLOOKUP(A163,degree!A:C,3,FALSE))</f>
        <v/>
      </c>
    </row>
    <row r="164" spans="1:8" x14ac:dyDescent="0.2">
      <c r="A164" s="1" t="s">
        <v>271</v>
      </c>
      <c r="B164" s="2">
        <v>106.683046</v>
      </c>
      <c r="C164" t="str">
        <f>IF(ISNA(VLOOKUP(A164,'von Hand markiert'!A:A,1,FALSE)),"","x")</f>
        <v/>
      </c>
      <c r="D164" s="4">
        <f>B164/betwKennzahlen!$D$6</f>
        <v>1.3330387940609189E-3</v>
      </c>
      <c r="E164" s="4">
        <f>SUM(B164:$B$629)/betwKennzahlen!$D$6</f>
        <v>0.2841902141614529</v>
      </c>
      <c r="F164" s="4">
        <f>COUNTA($A$2:A164)/COUNTA($A$2:$A$629)</f>
        <v>0.25955414012738853</v>
      </c>
      <c r="G164" s="3">
        <f>(VLOOKUP(A164,degree!A:B,2,FALSE))</f>
        <v>39.859448999999998</v>
      </c>
      <c r="H164" t="str">
        <f>(VLOOKUP(A164,degree!A:C,3,FALSE))</f>
        <v/>
      </c>
    </row>
    <row r="165" spans="1:8" x14ac:dyDescent="0.2">
      <c r="A165" s="1" t="s">
        <v>272</v>
      </c>
      <c r="B165" s="2">
        <v>106.683046</v>
      </c>
      <c r="C165" t="str">
        <f>IF(ISNA(VLOOKUP(A165,'von Hand markiert'!A:A,1,FALSE)),"","x")</f>
        <v/>
      </c>
      <c r="D165" s="4">
        <f>B165/betwKennzahlen!$D$6</f>
        <v>1.3330387940609189E-3</v>
      </c>
      <c r="E165" s="4">
        <f>SUM(B165:$B$629)/betwKennzahlen!$D$6</f>
        <v>0.28285717536739202</v>
      </c>
      <c r="F165" s="4">
        <f>COUNTA($A$2:A165)/COUNTA($A$2:$A$629)</f>
        <v>0.26114649681528662</v>
      </c>
      <c r="G165" s="3">
        <f>(VLOOKUP(A165,degree!A:B,2,FALSE))</f>
        <v>38.869349999999997</v>
      </c>
      <c r="H165" t="str">
        <f>(VLOOKUP(A165,degree!A:C,3,FALSE))</f>
        <v/>
      </c>
    </row>
    <row r="166" spans="1:8" x14ac:dyDescent="0.2">
      <c r="A166" s="1" t="s">
        <v>288</v>
      </c>
      <c r="B166" s="2">
        <v>106.683046</v>
      </c>
      <c r="C166" t="str">
        <f>IF(ISNA(VLOOKUP(A166,'von Hand markiert'!A:A,1,FALSE)),"","x")</f>
        <v/>
      </c>
      <c r="D166" s="4">
        <f>B166/betwKennzahlen!$D$6</f>
        <v>1.3330387940609189E-3</v>
      </c>
      <c r="E166" s="4">
        <f>SUM(B166:$B$629)/betwKennzahlen!$D$6</f>
        <v>0.28152413657333114</v>
      </c>
      <c r="F166" s="4">
        <f>COUNTA($A$2:A166)/COUNTA($A$2:$A$629)</f>
        <v>0.26273885350318471</v>
      </c>
      <c r="G166" s="3">
        <f>(VLOOKUP(A166,degree!A:B,2,FALSE))</f>
        <v>18.607211499999998</v>
      </c>
      <c r="H166" t="str">
        <f>(VLOOKUP(A166,degree!A:C,3,FALSE))</f>
        <v/>
      </c>
    </row>
    <row r="167" spans="1:8" x14ac:dyDescent="0.2">
      <c r="A167" s="1" t="s">
        <v>295</v>
      </c>
      <c r="B167" s="2">
        <v>106.683046</v>
      </c>
      <c r="C167" t="str">
        <f>IF(ISNA(VLOOKUP(A167,'von Hand markiert'!A:A,1,FALSE)),"","x")</f>
        <v/>
      </c>
      <c r="D167" s="4">
        <f>B167/betwKennzahlen!$D$6</f>
        <v>1.3330387940609189E-3</v>
      </c>
      <c r="E167" s="4">
        <f>SUM(B167:$B$629)/betwKennzahlen!$D$6</f>
        <v>0.28019109777927026</v>
      </c>
      <c r="F167" s="4">
        <f>COUNTA($A$2:A167)/COUNTA($A$2:$A$629)</f>
        <v>0.2643312101910828</v>
      </c>
      <c r="G167" s="3">
        <f>(VLOOKUP(A167,degree!A:B,2,FALSE))</f>
        <v>21.075143000000001</v>
      </c>
      <c r="H167" t="str">
        <f>(VLOOKUP(A167,degree!A:C,3,FALSE))</f>
        <v/>
      </c>
    </row>
    <row r="168" spans="1:8" x14ac:dyDescent="0.2">
      <c r="A168" s="1" t="s">
        <v>269</v>
      </c>
      <c r="B168" s="2">
        <v>106.683046</v>
      </c>
      <c r="C168" t="str">
        <f>IF(ISNA(VLOOKUP(A168,'von Hand markiert'!A:A,1,FALSE)),"","x")</f>
        <v/>
      </c>
      <c r="D168" s="4">
        <f>B168/betwKennzahlen!$D$6</f>
        <v>1.3330387940609189E-3</v>
      </c>
      <c r="E168" s="4">
        <f>SUM(B168:$B$629)/betwKennzahlen!$D$6</f>
        <v>0.27885805898520932</v>
      </c>
      <c r="F168" s="4">
        <f>COUNTA($A$2:A168)/COUNTA($A$2:$A$629)</f>
        <v>0.26592356687898089</v>
      </c>
      <c r="G168" s="3">
        <f>(VLOOKUP(A168,degree!A:B,2,FALSE))</f>
        <v>32.218873600000002</v>
      </c>
      <c r="H168" t="str">
        <f>(VLOOKUP(A168,degree!A:C,3,FALSE))</f>
        <v/>
      </c>
    </row>
    <row r="169" spans="1:8" x14ac:dyDescent="0.2">
      <c r="A169" s="1" t="s">
        <v>316</v>
      </c>
      <c r="B169" s="2">
        <v>106.683046</v>
      </c>
      <c r="C169" t="str">
        <f>IF(ISNA(VLOOKUP(A169,'von Hand markiert'!A:A,1,FALSE)),"","x")</f>
        <v/>
      </c>
      <c r="D169" s="4">
        <f>B169/betwKennzahlen!$D$6</f>
        <v>1.3330387940609189E-3</v>
      </c>
      <c r="E169" s="4">
        <f>SUM(B169:$B$629)/betwKennzahlen!$D$6</f>
        <v>0.27752502019114839</v>
      </c>
      <c r="F169" s="4">
        <f>COUNTA($A$2:A169)/COUNTA($A$2:$A$629)</f>
        <v>0.26751592356687898</v>
      </c>
      <c r="G169" s="3">
        <f>(VLOOKUP(A169,degree!A:B,2,FALSE))</f>
        <v>12.274685699999999</v>
      </c>
      <c r="H169" t="str">
        <f>(VLOOKUP(A169,degree!A:C,3,FALSE))</f>
        <v/>
      </c>
    </row>
    <row r="170" spans="1:8" x14ac:dyDescent="0.2">
      <c r="A170" s="1" t="s">
        <v>280</v>
      </c>
      <c r="B170" s="2">
        <v>106.683046</v>
      </c>
      <c r="C170" t="str">
        <f>IF(ISNA(VLOOKUP(A170,'von Hand markiert'!A:A,1,FALSE)),"","x")</f>
        <v/>
      </c>
      <c r="D170" s="4">
        <f>B170/betwKennzahlen!$D$6</f>
        <v>1.3330387940609189E-3</v>
      </c>
      <c r="E170" s="4">
        <f>SUM(B170:$B$629)/betwKennzahlen!$D$6</f>
        <v>0.27619198139708745</v>
      </c>
      <c r="F170" s="4">
        <f>COUNTA($A$2:A170)/COUNTA($A$2:$A$629)</f>
        <v>0.26910828025477707</v>
      </c>
      <c r="G170" s="3">
        <f>(VLOOKUP(A170,degree!A:B,2,FALSE))</f>
        <v>83.134220999999997</v>
      </c>
      <c r="H170" t="str">
        <f>(VLOOKUP(A170,degree!A:C,3,FALSE))</f>
        <v/>
      </c>
    </row>
    <row r="171" spans="1:8" x14ac:dyDescent="0.2">
      <c r="A171" s="1" t="s">
        <v>423</v>
      </c>
      <c r="B171" s="2">
        <v>106.683046</v>
      </c>
      <c r="C171" t="str">
        <f>IF(ISNA(VLOOKUP(A171,'von Hand markiert'!A:A,1,FALSE)),"","x")</f>
        <v/>
      </c>
      <c r="D171" s="4">
        <f>B171/betwKennzahlen!$D$6</f>
        <v>1.3330387940609189E-3</v>
      </c>
      <c r="E171" s="4">
        <f>SUM(B171:$B$629)/betwKennzahlen!$D$6</f>
        <v>0.27485894260302657</v>
      </c>
      <c r="F171" s="4">
        <f>COUNTA($A$2:A171)/COUNTA($A$2:$A$629)</f>
        <v>0.27070063694267515</v>
      </c>
      <c r="G171" s="3">
        <f>(VLOOKUP(A171,degree!A:B,2,FALSE))</f>
        <v>106.683046</v>
      </c>
      <c r="H171" t="str">
        <f>(VLOOKUP(A171,degree!A:C,3,FALSE))</f>
        <v/>
      </c>
    </row>
    <row r="172" spans="1:8" x14ac:dyDescent="0.2">
      <c r="A172" s="1" t="s">
        <v>424</v>
      </c>
      <c r="B172" s="2">
        <v>106.683046</v>
      </c>
      <c r="C172" t="str">
        <f>IF(ISNA(VLOOKUP(A172,'von Hand markiert'!A:A,1,FALSE)),"","x")</f>
        <v/>
      </c>
      <c r="D172" s="4">
        <f>B172/betwKennzahlen!$D$6</f>
        <v>1.3330387940609189E-3</v>
      </c>
      <c r="E172" s="4">
        <f>SUM(B172:$B$629)/betwKennzahlen!$D$6</f>
        <v>0.27352590380896563</v>
      </c>
      <c r="F172" s="4">
        <f>COUNTA($A$2:A172)/COUNTA($A$2:$A$629)</f>
        <v>0.27229299363057324</v>
      </c>
      <c r="G172" s="3">
        <f>(VLOOKUP(A172,degree!A:B,2,FALSE))</f>
        <v>105.692947</v>
      </c>
      <c r="H172" t="str">
        <f>(VLOOKUP(A172,degree!A:C,3,FALSE))</f>
        <v/>
      </c>
    </row>
    <row r="173" spans="1:8" x14ac:dyDescent="0.2">
      <c r="A173" s="1" t="s">
        <v>83</v>
      </c>
      <c r="B173" s="2">
        <v>106.269069</v>
      </c>
      <c r="C173" t="str">
        <f>IF(ISNA(VLOOKUP(A173,'von Hand markiert'!A:A,1,FALSE)),"","x")</f>
        <v/>
      </c>
      <c r="D173" s="4">
        <f>B173/betwKennzahlen!$D$6</f>
        <v>1.3278660189899019E-3</v>
      </c>
      <c r="E173" s="4">
        <f>SUM(B173:$B$629)/betwKennzahlen!$D$6</f>
        <v>0.27219286501490469</v>
      </c>
      <c r="F173" s="4">
        <f>COUNTA($A$2:A173)/COUNTA($A$2:$A$629)</f>
        <v>0.27388535031847133</v>
      </c>
      <c r="G173" s="3">
        <f>(VLOOKUP(A173,degree!A:B,2,FALSE))</f>
        <v>46.9566327</v>
      </c>
      <c r="H173" t="str">
        <f>(VLOOKUP(A173,degree!A:C,3,FALSE))</f>
        <v/>
      </c>
    </row>
    <row r="174" spans="1:8" x14ac:dyDescent="0.2">
      <c r="A174" s="1" t="s">
        <v>313</v>
      </c>
      <c r="B174" s="2">
        <v>105.583321</v>
      </c>
      <c r="C174" t="str">
        <f>IF(ISNA(VLOOKUP(A174,'von Hand markiert'!A:A,1,FALSE)),"","x")</f>
        <v/>
      </c>
      <c r="D174" s="4">
        <f>B174/betwKennzahlen!$D$6</f>
        <v>1.3192973783180777E-3</v>
      </c>
      <c r="E174" s="4">
        <f>SUM(B174:$B$629)/betwKennzahlen!$D$6</f>
        <v>0.27086499899591482</v>
      </c>
      <c r="F174" s="4">
        <f>COUNTA($A$2:A174)/COUNTA($A$2:$A$629)</f>
        <v>0.27547770700636942</v>
      </c>
      <c r="G174" s="3">
        <f>(VLOOKUP(A174,degree!A:B,2,FALSE))</f>
        <v>14.541874099999999</v>
      </c>
      <c r="H174" t="str">
        <f>(VLOOKUP(A174,degree!A:C,3,FALSE))</f>
        <v/>
      </c>
    </row>
    <row r="175" spans="1:8" x14ac:dyDescent="0.2">
      <c r="A175" s="1" t="s">
        <v>312</v>
      </c>
      <c r="B175" s="2">
        <v>105.583321</v>
      </c>
      <c r="C175" t="str">
        <f>IF(ISNA(VLOOKUP(A175,'von Hand markiert'!A:A,1,FALSE)),"","x")</f>
        <v/>
      </c>
      <c r="D175" s="4">
        <f>B175/betwKennzahlen!$D$6</f>
        <v>1.3192973783180777E-3</v>
      </c>
      <c r="E175" s="4">
        <f>SUM(B175:$B$629)/betwKennzahlen!$D$6</f>
        <v>0.26954570161759672</v>
      </c>
      <c r="F175" s="4">
        <f>COUNTA($A$2:A175)/COUNTA($A$2:$A$629)</f>
        <v>0.27707006369426751</v>
      </c>
      <c r="G175" s="3">
        <f>(VLOOKUP(A175,degree!A:B,2,FALSE))</f>
        <v>17.492757399999999</v>
      </c>
      <c r="H175" t="str">
        <f>(VLOOKUP(A175,degree!A:C,3,FALSE))</f>
        <v/>
      </c>
    </row>
    <row r="176" spans="1:8" x14ac:dyDescent="0.2">
      <c r="A176" s="1" t="s">
        <v>318</v>
      </c>
      <c r="B176" s="2">
        <v>105.583321</v>
      </c>
      <c r="C176" t="str">
        <f>IF(ISNA(VLOOKUP(A176,'von Hand markiert'!A:A,1,FALSE)),"","x")</f>
        <v/>
      </c>
      <c r="D176" s="4">
        <f>B176/betwKennzahlen!$D$6</f>
        <v>1.3192973783180777E-3</v>
      </c>
      <c r="E176" s="4">
        <f>SUM(B176:$B$629)/betwKennzahlen!$D$6</f>
        <v>0.26822640423927868</v>
      </c>
      <c r="F176" s="4">
        <f>COUNTA($A$2:A176)/COUNTA($A$2:$A$629)</f>
        <v>0.2786624203821656</v>
      </c>
      <c r="G176" s="3">
        <f>(VLOOKUP(A176,degree!A:B,2,FALSE))</f>
        <v>11.5909908</v>
      </c>
      <c r="H176" t="str">
        <f>(VLOOKUP(A176,degree!A:C,3,FALSE))</f>
        <v/>
      </c>
    </row>
    <row r="177" spans="1:8" x14ac:dyDescent="0.2">
      <c r="A177" s="1" t="s">
        <v>275</v>
      </c>
      <c r="B177" s="2">
        <v>105.583321</v>
      </c>
      <c r="C177" t="str">
        <f>IF(ISNA(VLOOKUP(A177,'von Hand markiert'!A:A,1,FALSE)),"","x")</f>
        <v/>
      </c>
      <c r="D177" s="4">
        <f>B177/betwKennzahlen!$D$6</f>
        <v>1.3192973783180777E-3</v>
      </c>
      <c r="E177" s="4">
        <f>SUM(B177:$B$629)/betwKennzahlen!$D$6</f>
        <v>0.26690710686096064</v>
      </c>
      <c r="F177" s="4">
        <f>COUNTA($A$2:A177)/COUNTA($A$2:$A$629)</f>
        <v>0.28025477707006369</v>
      </c>
      <c r="G177" s="3">
        <f>(VLOOKUP(A177,degree!A:B,2,FALSE))</f>
        <v>99.480035099999995</v>
      </c>
      <c r="H177" t="str">
        <f>(VLOOKUP(A177,degree!A:C,3,FALSE))</f>
        <v/>
      </c>
    </row>
    <row r="178" spans="1:8" x14ac:dyDescent="0.2">
      <c r="A178" s="1" t="s">
        <v>144</v>
      </c>
      <c r="B178" s="2">
        <v>105.375638</v>
      </c>
      <c r="C178" t="str">
        <f>IF(ISNA(VLOOKUP(A178,'von Hand markiert'!A:A,1,FALSE)),"","x")</f>
        <v/>
      </c>
      <c r="D178" s="4">
        <f>B178/betwKennzahlen!$D$6</f>
        <v>1.316702312782857E-3</v>
      </c>
      <c r="E178" s="4">
        <f>SUM(B178:$B$629)/betwKennzahlen!$D$6</f>
        <v>0.26558780948264255</v>
      </c>
      <c r="F178" s="4">
        <f>COUNTA($A$2:A178)/COUNTA($A$2:$A$629)</f>
        <v>0.28184713375796178</v>
      </c>
      <c r="G178" s="3">
        <f>(VLOOKUP(A178,degree!A:B,2,FALSE))</f>
        <v>9.0369748899999998</v>
      </c>
      <c r="H178" t="str">
        <f>(VLOOKUP(A178,degree!A:C,3,FALSE))</f>
        <v/>
      </c>
    </row>
    <row r="179" spans="1:8" x14ac:dyDescent="0.2">
      <c r="A179" s="1" t="s">
        <v>184</v>
      </c>
      <c r="B179" s="2">
        <v>104.83329000000001</v>
      </c>
      <c r="C179" t="str">
        <f>IF(ISNA(VLOOKUP(A179,'von Hand markiert'!A:A,1,FALSE)),"","x")</f>
        <v/>
      </c>
      <c r="D179" s="4">
        <f>B179/betwKennzahlen!$D$6</f>
        <v>1.3099255009932748E-3</v>
      </c>
      <c r="E179" s="4">
        <f>SUM(B179:$B$629)/betwKennzahlen!$D$6</f>
        <v>0.26427110716985974</v>
      </c>
      <c r="F179" s="4">
        <f>COUNTA($A$2:A179)/COUNTA($A$2:$A$629)</f>
        <v>0.28343949044585987</v>
      </c>
      <c r="G179" s="3">
        <f>(VLOOKUP(A179,degree!A:B,2,FALSE))</f>
        <v>62.431189199999999</v>
      </c>
      <c r="H179" t="str">
        <f>(VLOOKUP(A179,degree!A:C,3,FALSE))</f>
        <v/>
      </c>
    </row>
    <row r="180" spans="1:8" x14ac:dyDescent="0.2">
      <c r="A180" s="1" t="s">
        <v>213</v>
      </c>
      <c r="B180" s="2">
        <v>104.76434999999999</v>
      </c>
      <c r="C180" t="str">
        <f>IF(ISNA(VLOOKUP(A180,'von Hand markiert'!A:A,1,FALSE)),"","x")</f>
        <v/>
      </c>
      <c r="D180" s="4">
        <f>B180/betwKennzahlen!$D$6</f>
        <v>1.3090640736352431E-3</v>
      </c>
      <c r="E180" s="4">
        <f>SUM(B180:$B$629)/betwKennzahlen!$D$6</f>
        <v>0.26296118166886651</v>
      </c>
      <c r="F180" s="4">
        <f>COUNTA($A$2:A180)/COUNTA($A$2:$A$629)</f>
        <v>0.28503184713375795</v>
      </c>
      <c r="G180" s="3">
        <f>(VLOOKUP(A180,degree!A:B,2,FALSE))</f>
        <v>38.842572599999997</v>
      </c>
      <c r="H180" t="str">
        <f>(VLOOKUP(A180,degree!A:C,3,FALSE))</f>
        <v/>
      </c>
    </row>
    <row r="181" spans="1:8" x14ac:dyDescent="0.2">
      <c r="A181" s="1" t="s">
        <v>150</v>
      </c>
      <c r="B181" s="2">
        <v>104.557202</v>
      </c>
      <c r="C181" t="str">
        <f>IF(ISNA(VLOOKUP(A181,'von Hand markiert'!A:A,1,FALSE)),"","x")</f>
        <v/>
      </c>
      <c r="D181" s="4">
        <f>B181/betwKennzahlen!$D$6</f>
        <v>1.306475693096201E-3</v>
      </c>
      <c r="E181" s="4">
        <f>SUM(B181:$B$629)/betwKennzahlen!$D$6</f>
        <v>0.26165211759523116</v>
      </c>
      <c r="F181" s="4">
        <f>COUNTA($A$2:A181)/COUNTA($A$2:$A$629)</f>
        <v>0.28662420382165604</v>
      </c>
      <c r="G181" s="3">
        <f>(VLOOKUP(A181,degree!A:B,2,FALSE))</f>
        <v>30.976798599999999</v>
      </c>
      <c r="H181" t="str">
        <f>(VLOOKUP(A181,degree!A:C,3,FALSE))</f>
        <v/>
      </c>
    </row>
    <row r="182" spans="1:8" x14ac:dyDescent="0.2">
      <c r="A182" s="1" t="s">
        <v>107</v>
      </c>
      <c r="B182" s="2">
        <v>103.83111700000001</v>
      </c>
      <c r="C182" t="str">
        <f>IF(ISNA(VLOOKUP(A182,'von Hand markiert'!A:A,1,FALSE)),"","x")</f>
        <v/>
      </c>
      <c r="D182" s="4">
        <f>B182/betwKennzahlen!$D$6</f>
        <v>1.2974030287031565E-3</v>
      </c>
      <c r="E182" s="4">
        <f>SUM(B182:$B$629)/betwKennzahlen!$D$6</f>
        <v>0.26034564190213499</v>
      </c>
      <c r="F182" s="4">
        <f>COUNTA($A$2:A182)/COUNTA($A$2:$A$629)</f>
        <v>0.28821656050955413</v>
      </c>
      <c r="G182" s="3">
        <f>(VLOOKUP(A182,degree!A:B,2,FALSE))</f>
        <v>48.921247299999997</v>
      </c>
      <c r="H182" t="str">
        <f>(VLOOKUP(A182,degree!A:C,3,FALSE))</f>
        <v/>
      </c>
    </row>
    <row r="183" spans="1:8" x14ac:dyDescent="0.2">
      <c r="A183" s="1" t="s">
        <v>173</v>
      </c>
      <c r="B183" s="2">
        <v>103.00282</v>
      </c>
      <c r="C183" t="str">
        <f>IF(ISNA(VLOOKUP(A183,'von Hand markiert'!A:A,1,FALSE)),"","x")</f>
        <v/>
      </c>
      <c r="D183" s="4">
        <f>B183/betwKennzahlen!$D$6</f>
        <v>1.2870531926663764E-3</v>
      </c>
      <c r="E183" s="4">
        <f>SUM(B183:$B$629)/betwKennzahlen!$D$6</f>
        <v>0.25904823887343181</v>
      </c>
      <c r="F183" s="4">
        <f>COUNTA($A$2:A183)/COUNTA($A$2:$A$629)</f>
        <v>0.28980891719745222</v>
      </c>
      <c r="G183" s="3">
        <f>(VLOOKUP(A183,degree!A:B,2,FALSE))</f>
        <v>12.724933999999999</v>
      </c>
      <c r="H183" t="str">
        <f>(VLOOKUP(A183,degree!A:C,3,FALSE))</f>
        <v/>
      </c>
    </row>
    <row r="184" spans="1:8" x14ac:dyDescent="0.2">
      <c r="A184" s="1" t="s">
        <v>188</v>
      </c>
      <c r="B184" s="2">
        <v>101.848117</v>
      </c>
      <c r="C184" t="str">
        <f>IF(ISNA(VLOOKUP(A184,'von Hand markiert'!A:A,1,FALSE)),"","x")</f>
        <v/>
      </c>
      <c r="D184" s="4">
        <f>B184/betwKennzahlen!$D$6</f>
        <v>1.2726248092227829E-3</v>
      </c>
      <c r="E184" s="4">
        <f>SUM(B184:$B$629)/betwKennzahlen!$D$6</f>
        <v>0.25776118568076545</v>
      </c>
      <c r="F184" s="4">
        <f>COUNTA($A$2:A184)/COUNTA($A$2:$A$629)</f>
        <v>0.29140127388535031</v>
      </c>
      <c r="G184" s="3">
        <f>(VLOOKUP(A184,degree!A:B,2,FALSE))</f>
        <v>63.787304800000001</v>
      </c>
      <c r="H184" t="str">
        <f>(VLOOKUP(A184,degree!A:C,3,FALSE))</f>
        <v/>
      </c>
    </row>
    <row r="185" spans="1:8" x14ac:dyDescent="0.2">
      <c r="A185" s="1" t="s">
        <v>187</v>
      </c>
      <c r="B185" s="2">
        <v>101.848117</v>
      </c>
      <c r="C185" t="str">
        <f>IF(ISNA(VLOOKUP(A185,'von Hand markiert'!A:A,1,FALSE)),"","x")</f>
        <v/>
      </c>
      <c r="D185" s="4">
        <f>B185/betwKennzahlen!$D$6</f>
        <v>1.2726248092227829E-3</v>
      </c>
      <c r="E185" s="4">
        <f>SUM(B185:$B$629)/betwKennzahlen!$D$6</f>
        <v>0.25648856087154259</v>
      </c>
      <c r="F185" s="4">
        <f>COUNTA($A$2:A185)/COUNTA($A$2:$A$629)</f>
        <v>0.2929936305732484</v>
      </c>
      <c r="G185" s="3">
        <f>(VLOOKUP(A185,degree!A:B,2,FALSE))</f>
        <v>73.511491500000005</v>
      </c>
      <c r="H185" t="str">
        <f>(VLOOKUP(A185,degree!A:C,3,FALSE))</f>
        <v/>
      </c>
    </row>
    <row r="186" spans="1:8" x14ac:dyDescent="0.2">
      <c r="A186" s="1" t="s">
        <v>282</v>
      </c>
      <c r="B186" s="2">
        <v>101.21740699999999</v>
      </c>
      <c r="C186" t="str">
        <f>IF(ISNA(VLOOKUP(A186,'von Hand markiert'!A:A,1,FALSE)),"","x")</f>
        <v/>
      </c>
      <c r="D186" s="4">
        <f>B186/betwKennzahlen!$D$6</f>
        <v>1.2647438859709086E-3</v>
      </c>
      <c r="E186" s="4">
        <f>SUM(B186:$B$629)/betwKennzahlen!$D$6</f>
        <v>0.25521593606231979</v>
      </c>
      <c r="F186" s="4">
        <f>COUNTA($A$2:A186)/COUNTA($A$2:$A$629)</f>
        <v>0.29458598726114649</v>
      </c>
      <c r="G186" s="3">
        <f>(VLOOKUP(A186,degree!A:B,2,FALSE))</f>
        <v>44.1794479</v>
      </c>
      <c r="H186" t="str">
        <f>(VLOOKUP(A186,degree!A:C,3,FALSE))</f>
        <v/>
      </c>
    </row>
    <row r="187" spans="1:8" x14ac:dyDescent="0.2">
      <c r="A187" s="1" t="s">
        <v>283</v>
      </c>
      <c r="B187" s="2">
        <v>101.21740699999999</v>
      </c>
      <c r="C187" t="str">
        <f>IF(ISNA(VLOOKUP(A187,'von Hand markiert'!A:A,1,FALSE)),"","x")</f>
        <v/>
      </c>
      <c r="D187" s="4">
        <f>B187/betwKennzahlen!$D$6</f>
        <v>1.2647438859709086E-3</v>
      </c>
      <c r="E187" s="4">
        <f>SUM(B187:$B$629)/betwKennzahlen!$D$6</f>
        <v>0.25395119217634887</v>
      </c>
      <c r="F187" s="4">
        <f>COUNTA($A$2:A187)/COUNTA($A$2:$A$629)</f>
        <v>0.29617834394904458</v>
      </c>
      <c r="G187" s="3">
        <f>(VLOOKUP(A187,degree!A:B,2,FALSE))</f>
        <v>43.189348899999999</v>
      </c>
      <c r="H187" t="str">
        <f>(VLOOKUP(A187,degree!A:C,3,FALSE))</f>
        <v/>
      </c>
    </row>
    <row r="188" spans="1:8" x14ac:dyDescent="0.2">
      <c r="A188" s="1" t="s">
        <v>284</v>
      </c>
      <c r="B188" s="2">
        <v>101.21740699999999</v>
      </c>
      <c r="C188" t="str">
        <f>IF(ISNA(VLOOKUP(A188,'von Hand markiert'!A:A,1,FALSE)),"","x")</f>
        <v/>
      </c>
      <c r="D188" s="4">
        <f>B188/betwKennzahlen!$D$6</f>
        <v>1.2647438859709086E-3</v>
      </c>
      <c r="E188" s="4">
        <f>SUM(B188:$B$629)/betwKennzahlen!$D$6</f>
        <v>0.2526864482903779</v>
      </c>
      <c r="F188" s="4">
        <f>COUNTA($A$2:A188)/COUNTA($A$2:$A$629)</f>
        <v>0.29777070063694266</v>
      </c>
      <c r="G188" s="3">
        <f>(VLOOKUP(A188,degree!A:B,2,FALSE))</f>
        <v>42.199249899999998</v>
      </c>
      <c r="H188" t="str">
        <f>(VLOOKUP(A188,degree!A:C,3,FALSE))</f>
        <v/>
      </c>
    </row>
    <row r="189" spans="1:8" x14ac:dyDescent="0.2">
      <c r="A189" s="1" t="s">
        <v>285</v>
      </c>
      <c r="B189" s="2">
        <v>101.21740699999999</v>
      </c>
      <c r="C189" t="str">
        <f>IF(ISNA(VLOOKUP(A189,'von Hand markiert'!A:A,1,FALSE)),"","x")</f>
        <v/>
      </c>
      <c r="D189" s="4">
        <f>B189/betwKennzahlen!$D$6</f>
        <v>1.2647438859709086E-3</v>
      </c>
      <c r="E189" s="4">
        <f>SUM(B189:$B$629)/betwKennzahlen!$D$6</f>
        <v>0.25142170440440698</v>
      </c>
      <c r="F189" s="4">
        <f>COUNTA($A$2:A189)/COUNTA($A$2:$A$629)</f>
        <v>0.29936305732484075</v>
      </c>
      <c r="G189" s="3">
        <f>(VLOOKUP(A189,degree!A:B,2,FALSE))</f>
        <v>39.248366599999997</v>
      </c>
      <c r="H189" t="str">
        <f>(VLOOKUP(A189,degree!A:C,3,FALSE))</f>
        <v/>
      </c>
    </row>
    <row r="190" spans="1:8" x14ac:dyDescent="0.2">
      <c r="A190" s="1" t="s">
        <v>307</v>
      </c>
      <c r="B190" s="2">
        <v>101.21740699999999</v>
      </c>
      <c r="C190" t="str">
        <f>IF(ISNA(VLOOKUP(A190,'von Hand markiert'!A:A,1,FALSE)),"","x")</f>
        <v/>
      </c>
      <c r="D190" s="4">
        <f>B190/betwKennzahlen!$D$6</f>
        <v>1.2647438859709086E-3</v>
      </c>
      <c r="E190" s="4">
        <f>SUM(B190:$B$629)/betwKennzahlen!$D$6</f>
        <v>0.25015696051843611</v>
      </c>
      <c r="F190" s="4">
        <f>COUNTA($A$2:A190)/COUNTA($A$2:$A$629)</f>
        <v>0.30095541401273884</v>
      </c>
      <c r="G190" s="3">
        <f>(VLOOKUP(A190,degree!A:B,2,FALSE))</f>
        <v>20.193401900000001</v>
      </c>
      <c r="H190" t="str">
        <f>(VLOOKUP(A190,degree!A:C,3,FALSE))</f>
        <v/>
      </c>
    </row>
    <row r="191" spans="1:8" x14ac:dyDescent="0.2">
      <c r="A191" s="1" t="s">
        <v>412</v>
      </c>
      <c r="B191" s="2">
        <v>101.21740699999999</v>
      </c>
      <c r="C191" t="str">
        <f>IF(ISNA(VLOOKUP(A191,'von Hand markiert'!A:A,1,FALSE)),"","x")</f>
        <v/>
      </c>
      <c r="D191" s="4">
        <f>B191/betwKennzahlen!$D$6</f>
        <v>1.2647438859709086E-3</v>
      </c>
      <c r="E191" s="4">
        <f>SUM(B191:$B$629)/betwKennzahlen!$D$6</f>
        <v>0.24889221663246525</v>
      </c>
      <c r="F191" s="4">
        <f>COUNTA($A$2:A191)/COUNTA($A$2:$A$629)</f>
        <v>0.30254777070063693</v>
      </c>
      <c r="G191" s="3">
        <f>(VLOOKUP(A191,degree!A:B,2,FALSE))</f>
        <v>10.0442687</v>
      </c>
      <c r="H191" t="str">
        <f>(VLOOKUP(A191,degree!A:C,3,FALSE))</f>
        <v/>
      </c>
    </row>
    <row r="192" spans="1:8" x14ac:dyDescent="0.2">
      <c r="A192" s="1" t="s">
        <v>308</v>
      </c>
      <c r="B192" s="2">
        <v>101.21740699999999</v>
      </c>
      <c r="C192" t="str">
        <f>IF(ISNA(VLOOKUP(A192,'von Hand markiert'!A:A,1,FALSE)),"","x")</f>
        <v/>
      </c>
      <c r="D192" s="4">
        <f>B192/betwKennzahlen!$D$6</f>
        <v>1.2647438859709086E-3</v>
      </c>
      <c r="E192" s="4">
        <f>SUM(B192:$B$629)/betwKennzahlen!$D$6</f>
        <v>0.24762747274649435</v>
      </c>
      <c r="F192" s="4">
        <f>COUNTA($A$2:A192)/COUNTA($A$2:$A$629)</f>
        <v>0.30414012738853502</v>
      </c>
      <c r="G192" s="3">
        <f>(VLOOKUP(A192,degree!A:B,2,FALSE))</f>
        <v>19.203302900000001</v>
      </c>
      <c r="H192" t="str">
        <f>(VLOOKUP(A192,degree!A:C,3,FALSE))</f>
        <v/>
      </c>
    </row>
    <row r="193" spans="1:8" x14ac:dyDescent="0.2">
      <c r="A193" s="1" t="s">
        <v>413</v>
      </c>
      <c r="B193" s="2">
        <v>101.21740699999999</v>
      </c>
      <c r="C193" t="str">
        <f>IF(ISNA(VLOOKUP(A193,'von Hand markiert'!A:A,1,FALSE)),"","x")</f>
        <v/>
      </c>
      <c r="D193" s="4">
        <f>B193/betwKennzahlen!$D$6</f>
        <v>1.2647438859709086E-3</v>
      </c>
      <c r="E193" s="4">
        <f>SUM(B193:$B$629)/betwKennzahlen!$D$6</f>
        <v>0.24636272886052335</v>
      </c>
      <c r="F193" s="4">
        <f>COUNTA($A$2:A193)/COUNTA($A$2:$A$629)</f>
        <v>0.30573248407643311</v>
      </c>
      <c r="G193" s="3">
        <f>(VLOOKUP(A193,degree!A:B,2,FALSE))</f>
        <v>0.99009901</v>
      </c>
      <c r="H193" t="str">
        <f>(VLOOKUP(A193,degree!A:C,3,FALSE))</f>
        <v/>
      </c>
    </row>
    <row r="194" spans="1:8" x14ac:dyDescent="0.2">
      <c r="A194" s="1" t="s">
        <v>414</v>
      </c>
      <c r="B194" s="2">
        <v>101.21740699999999</v>
      </c>
      <c r="C194" t="str">
        <f>IF(ISNA(VLOOKUP(A194,'von Hand markiert'!A:A,1,FALSE)),"","x")</f>
        <v/>
      </c>
      <c r="D194" s="4">
        <f>B194/betwKennzahlen!$D$6</f>
        <v>1.2647438859709086E-3</v>
      </c>
      <c r="E194" s="4">
        <f>SUM(B194:$B$629)/betwKennzahlen!$D$6</f>
        <v>0.24509798497455243</v>
      </c>
      <c r="F194" s="4">
        <f>COUNTA($A$2:A194)/COUNTA($A$2:$A$629)</f>
        <v>0.3073248407643312</v>
      </c>
      <c r="G194" s="3">
        <f>(VLOOKUP(A194,degree!A:B,2,FALSE))</f>
        <v>0</v>
      </c>
      <c r="H194" t="str">
        <f>(VLOOKUP(A194,degree!A:C,3,FALSE))</f>
        <v/>
      </c>
    </row>
    <row r="195" spans="1:8" x14ac:dyDescent="0.2">
      <c r="A195" s="1" t="s">
        <v>487</v>
      </c>
      <c r="B195" s="2">
        <v>101.11002499999999</v>
      </c>
      <c r="C195" t="str">
        <f>IF(ISNA(VLOOKUP(A195,'von Hand markiert'!A:A,1,FALSE)),"","x")</f>
        <v/>
      </c>
      <c r="D195" s="4">
        <f>B195/betwKennzahlen!$D$6</f>
        <v>1.2634021135229804E-3</v>
      </c>
      <c r="E195" s="4">
        <f>SUM(B195:$B$629)/betwKennzahlen!$D$6</f>
        <v>0.24383324108858154</v>
      </c>
      <c r="F195" s="4">
        <f>COUNTA($A$2:A195)/COUNTA($A$2:$A$629)</f>
        <v>0.30891719745222929</v>
      </c>
      <c r="G195" s="3">
        <f>(VLOOKUP(A195,degree!A:B,2,FALSE))</f>
        <v>0</v>
      </c>
      <c r="H195" t="str">
        <f>(VLOOKUP(A195,degree!A:C,3,FALSE))</f>
        <v/>
      </c>
    </row>
    <row r="196" spans="1:8" x14ac:dyDescent="0.2">
      <c r="A196" s="1" t="s">
        <v>198</v>
      </c>
      <c r="B196" s="2">
        <v>100.699123</v>
      </c>
      <c r="C196" t="str">
        <f>IF(ISNA(VLOOKUP(A196,'von Hand markiert'!A:A,1,FALSE)),"","x")</f>
        <v/>
      </c>
      <c r="D196" s="4">
        <f>B196/betwKennzahlen!$D$6</f>
        <v>1.25826776156084E-3</v>
      </c>
      <c r="E196" s="4">
        <f>SUM(B196:$B$629)/betwKennzahlen!$D$6</f>
        <v>0.24256983897505857</v>
      </c>
      <c r="F196" s="4">
        <f>COUNTA($A$2:A196)/COUNTA($A$2:$A$629)</f>
        <v>0.31050955414012738</v>
      </c>
      <c r="G196" s="3">
        <f>(VLOOKUP(A196,degree!A:B,2,FALSE))</f>
        <v>76.863338900000002</v>
      </c>
      <c r="H196" t="str">
        <f>(VLOOKUP(A196,degree!A:C,3,FALSE))</f>
        <v/>
      </c>
    </row>
    <row r="197" spans="1:8" x14ac:dyDescent="0.2">
      <c r="A197" s="1" t="s">
        <v>235</v>
      </c>
      <c r="B197" s="2">
        <v>100.559144</v>
      </c>
      <c r="C197" t="str">
        <f>IF(ISNA(VLOOKUP(A197,'von Hand markiert'!A:A,1,FALSE)),"","x")</f>
        <v/>
      </c>
      <c r="D197" s="4">
        <f>B197/betwKennzahlen!$D$6</f>
        <v>1.256518679168181E-3</v>
      </c>
      <c r="E197" s="4">
        <f>SUM(B197:$B$629)/betwKennzahlen!$D$6</f>
        <v>0.24131157121349769</v>
      </c>
      <c r="F197" s="4">
        <f>COUNTA($A$2:A197)/COUNTA($A$2:$A$629)</f>
        <v>0.31210191082802546</v>
      </c>
      <c r="G197" s="3">
        <f>(VLOOKUP(A197,degree!A:B,2,FALSE))</f>
        <v>85.997199199999997</v>
      </c>
      <c r="H197" t="str">
        <f>(VLOOKUP(A197,degree!A:C,3,FALSE))</f>
        <v/>
      </c>
    </row>
    <row r="198" spans="1:8" x14ac:dyDescent="0.2">
      <c r="A198" s="1" t="s">
        <v>138</v>
      </c>
      <c r="B198" s="2">
        <v>99.373595399999999</v>
      </c>
      <c r="C198" t="str">
        <f>IF(ISNA(VLOOKUP(A198,'von Hand markiert'!A:A,1,FALSE)),"","x")</f>
        <v/>
      </c>
      <c r="D198" s="4">
        <f>B198/betwKennzahlen!$D$6</f>
        <v>1.2417048700832339E-3</v>
      </c>
      <c r="E198" s="4">
        <f>SUM(B198:$B$629)/betwKennzahlen!$D$6</f>
        <v>0.24005505253432949</v>
      </c>
      <c r="F198" s="4">
        <f>COUNTA($A$2:A198)/COUNTA($A$2:$A$629)</f>
        <v>0.31369426751592355</v>
      </c>
      <c r="G198" s="3">
        <f>(VLOOKUP(A198,degree!A:B,2,FALSE))</f>
        <v>84.553713999999999</v>
      </c>
      <c r="H198" t="str">
        <f>(VLOOKUP(A198,degree!A:C,3,FALSE))</f>
        <v/>
      </c>
    </row>
    <row r="199" spans="1:8" x14ac:dyDescent="0.2">
      <c r="A199" s="1" t="s">
        <v>189</v>
      </c>
      <c r="B199" s="2">
        <v>98.569429299999996</v>
      </c>
      <c r="C199" t="str">
        <f>IF(ISNA(VLOOKUP(A199,'von Hand markiert'!A:A,1,FALSE)),"","x")</f>
        <v/>
      </c>
      <c r="D199" s="4">
        <f>B199/betwKennzahlen!$D$6</f>
        <v>1.2316565573628727E-3</v>
      </c>
      <c r="E199" s="4">
        <f>SUM(B199:$B$629)/betwKennzahlen!$D$6</f>
        <v>0.23881334766424625</v>
      </c>
      <c r="F199" s="4">
        <f>COUNTA($A$2:A199)/COUNTA($A$2:$A$629)</f>
        <v>0.31528662420382164</v>
      </c>
      <c r="G199" s="3">
        <f>(VLOOKUP(A199,degree!A:B,2,FALSE))</f>
        <v>74.261579100000006</v>
      </c>
      <c r="H199" t="str">
        <f>(VLOOKUP(A199,degree!A:C,3,FALSE))</f>
        <v/>
      </c>
    </row>
    <row r="200" spans="1:8" x14ac:dyDescent="0.2">
      <c r="A200" s="1" t="s">
        <v>203</v>
      </c>
      <c r="B200" s="2">
        <v>98.373875200000001</v>
      </c>
      <c r="C200" t="str">
        <f>IF(ISNA(VLOOKUP(A200,'von Hand markiert'!A:A,1,FALSE)),"","x")</f>
        <v/>
      </c>
      <c r="D200" s="4">
        <f>B200/betwKennzahlen!$D$6</f>
        <v>1.2292130463139133E-3</v>
      </c>
      <c r="E200" s="4">
        <f>SUM(B200:$B$629)/betwKennzahlen!$D$6</f>
        <v>0.23758169110688335</v>
      </c>
      <c r="F200" s="4">
        <f>COUNTA($A$2:A200)/COUNTA($A$2:$A$629)</f>
        <v>0.31687898089171973</v>
      </c>
      <c r="G200" s="3">
        <f>(VLOOKUP(A200,degree!A:B,2,FALSE))</f>
        <v>40.443507699999998</v>
      </c>
      <c r="H200" t="str">
        <f>(VLOOKUP(A200,degree!A:C,3,FALSE))</f>
        <v/>
      </c>
    </row>
    <row r="201" spans="1:8" x14ac:dyDescent="0.2">
      <c r="A201" s="1" t="s">
        <v>562</v>
      </c>
      <c r="B201" s="2">
        <v>96.837786199999996</v>
      </c>
      <c r="C201" t="str">
        <f>IF(ISNA(VLOOKUP(A201,'von Hand markiert'!A:A,1,FALSE)),"","x")</f>
        <v/>
      </c>
      <c r="D201" s="4">
        <f>B201/betwKennzahlen!$D$6</f>
        <v>1.210019122772114E-3</v>
      </c>
      <c r="E201" s="4">
        <f>SUM(B201:$B$629)/betwKennzahlen!$D$6</f>
        <v>0.23635247806056936</v>
      </c>
      <c r="F201" s="4">
        <f>COUNTA($A$2:A201)/COUNTA($A$2:$A$629)</f>
        <v>0.31847133757961782</v>
      </c>
      <c r="G201" s="3">
        <f>(VLOOKUP(A201,degree!A:B,2,FALSE))</f>
        <v>0</v>
      </c>
      <c r="H201" t="str">
        <f>(VLOOKUP(A201,degree!A:C,3,FALSE))</f>
        <v/>
      </c>
    </row>
    <row r="202" spans="1:8" x14ac:dyDescent="0.2">
      <c r="A202" s="1" t="s">
        <v>560</v>
      </c>
      <c r="B202" s="2">
        <v>96.837786199999996</v>
      </c>
      <c r="C202" t="str">
        <f>IF(ISNA(VLOOKUP(A202,'von Hand markiert'!A:A,1,FALSE)),"","x")</f>
        <v/>
      </c>
      <c r="D202" s="4">
        <f>B202/betwKennzahlen!$D$6</f>
        <v>1.210019122772114E-3</v>
      </c>
      <c r="E202" s="4">
        <f>SUM(B202:$B$629)/betwKennzahlen!$D$6</f>
        <v>0.2351424589377972</v>
      </c>
      <c r="F202" s="4">
        <f>COUNTA($A$2:A202)/COUNTA($A$2:$A$629)</f>
        <v>0.32006369426751591</v>
      </c>
      <c r="G202" s="3">
        <f>(VLOOKUP(A202,degree!A:B,2,FALSE))</f>
        <v>3.4580305299999998</v>
      </c>
      <c r="H202" t="str">
        <f>(VLOOKUP(A202,degree!A:C,3,FALSE))</f>
        <v/>
      </c>
    </row>
    <row r="203" spans="1:8" x14ac:dyDescent="0.2">
      <c r="A203" s="1" t="s">
        <v>561</v>
      </c>
      <c r="B203" s="2">
        <v>96.837786199999996</v>
      </c>
      <c r="C203" t="str">
        <f>IF(ISNA(VLOOKUP(A203,'von Hand markiert'!A:A,1,FALSE)),"","x")</f>
        <v/>
      </c>
      <c r="D203" s="4">
        <f>B203/betwKennzahlen!$D$6</f>
        <v>1.210019122772114E-3</v>
      </c>
      <c r="E203" s="4">
        <f>SUM(B203:$B$629)/betwKennzahlen!$D$6</f>
        <v>0.23393243981502509</v>
      </c>
      <c r="F203" s="4">
        <f>COUNTA($A$2:A203)/COUNTA($A$2:$A$629)</f>
        <v>0.321656050955414</v>
      </c>
      <c r="G203" s="3">
        <f>(VLOOKUP(A203,degree!A:B,2,FALSE))</f>
        <v>2.46793152</v>
      </c>
      <c r="H203" t="str">
        <f>(VLOOKUP(A203,degree!A:C,3,FALSE))</f>
        <v/>
      </c>
    </row>
    <row r="204" spans="1:8" x14ac:dyDescent="0.2">
      <c r="A204" s="1" t="s">
        <v>559</v>
      </c>
      <c r="B204" s="2">
        <v>96.837786199999996</v>
      </c>
      <c r="C204" t="str">
        <f>IF(ISNA(VLOOKUP(A204,'von Hand markiert'!A:A,1,FALSE)),"","x")</f>
        <v/>
      </c>
      <c r="D204" s="4">
        <f>B204/betwKennzahlen!$D$6</f>
        <v>1.210019122772114E-3</v>
      </c>
      <c r="E204" s="4">
        <f>SUM(B204:$B$629)/betwKennzahlen!$D$6</f>
        <v>0.23272242069225302</v>
      </c>
      <c r="F204" s="4">
        <f>COUNTA($A$2:A204)/COUNTA($A$2:$A$629)</f>
        <v>0.32324840764331209</v>
      </c>
      <c r="G204" s="3">
        <f>(VLOOKUP(A204,degree!A:B,2,FALSE))</f>
        <v>88.817897599999995</v>
      </c>
      <c r="H204" t="str">
        <f>(VLOOKUP(A204,degree!A:C,3,FALSE))</f>
        <v/>
      </c>
    </row>
    <row r="205" spans="1:8" x14ac:dyDescent="0.2">
      <c r="A205" s="1" t="s">
        <v>277</v>
      </c>
      <c r="B205" s="2">
        <v>96.837786199999996</v>
      </c>
      <c r="C205" t="str">
        <f>IF(ISNA(VLOOKUP(A205,'von Hand markiert'!A:A,1,FALSE)),"","x")</f>
        <v/>
      </c>
      <c r="D205" s="4">
        <f>B205/betwKennzahlen!$D$6</f>
        <v>1.210019122772114E-3</v>
      </c>
      <c r="E205" s="4">
        <f>SUM(B205:$B$629)/betwKennzahlen!$D$6</f>
        <v>0.23151240156948083</v>
      </c>
      <c r="F205" s="4">
        <f>COUNTA($A$2:A205)/COUNTA($A$2:$A$629)</f>
        <v>0.32484076433121017</v>
      </c>
      <c r="G205" s="3">
        <f>(VLOOKUP(A205,degree!A:B,2,FALSE))</f>
        <v>42.947023000000002</v>
      </c>
      <c r="H205" t="str">
        <f>(VLOOKUP(A205,degree!A:C,3,FALSE))</f>
        <v/>
      </c>
    </row>
    <row r="206" spans="1:8" x14ac:dyDescent="0.2">
      <c r="A206" s="1" t="s">
        <v>59</v>
      </c>
      <c r="B206" s="2">
        <v>96.7840475</v>
      </c>
      <c r="C206" t="str">
        <f>IF(ISNA(VLOOKUP(A206,'von Hand markiert'!A:A,1,FALSE)),"","x")</f>
        <v/>
      </c>
      <c r="D206" s="4">
        <f>B206/betwKennzahlen!$D$6</f>
        <v>1.2093476405213878E-3</v>
      </c>
      <c r="E206" s="4">
        <f>SUM(B206:$B$629)/betwKennzahlen!$D$6</f>
        <v>0.23030238244670861</v>
      </c>
      <c r="F206" s="4">
        <f>COUNTA($A$2:A206)/COUNTA($A$2:$A$629)</f>
        <v>0.32643312101910826</v>
      </c>
      <c r="G206" s="3">
        <f>(VLOOKUP(A206,degree!A:B,2,FALSE))</f>
        <v>84.0862829</v>
      </c>
      <c r="H206" t="str">
        <f>(VLOOKUP(A206,degree!A:C,3,FALSE))</f>
        <v/>
      </c>
    </row>
    <row r="207" spans="1:8" x14ac:dyDescent="0.2">
      <c r="A207" s="1" t="s">
        <v>274</v>
      </c>
      <c r="B207" s="2">
        <v>96.741061500000001</v>
      </c>
      <c r="C207" t="str">
        <f>IF(ISNA(VLOOKUP(A207,'von Hand markiert'!A:A,1,FALSE)),"","x")</f>
        <v/>
      </c>
      <c r="D207" s="4">
        <f>B207/betwKennzahlen!$D$6</f>
        <v>1.208810516697594E-3</v>
      </c>
      <c r="E207" s="4">
        <f>SUM(B207:$B$629)/betwKennzahlen!$D$6</f>
        <v>0.22909303480618712</v>
      </c>
      <c r="F207" s="4">
        <f>COUNTA($A$2:A207)/COUNTA($A$2:$A$629)</f>
        <v>0.32802547770700635</v>
      </c>
      <c r="G207" s="3">
        <f>(VLOOKUP(A207,degree!A:B,2,FALSE))</f>
        <v>56.063512500000002</v>
      </c>
      <c r="H207" t="str">
        <f>(VLOOKUP(A207,degree!A:C,3,FALSE))</f>
        <v/>
      </c>
    </row>
    <row r="208" spans="1:8" x14ac:dyDescent="0.2">
      <c r="A208" s="1" t="s">
        <v>166</v>
      </c>
      <c r="B208" s="2">
        <v>96.383919899999995</v>
      </c>
      <c r="C208" t="str">
        <f>IF(ISNA(VLOOKUP(A208,'von Hand markiert'!A:A,1,FALSE)),"","x")</f>
        <v/>
      </c>
      <c r="D208" s="4">
        <f>B208/betwKennzahlen!$D$6</f>
        <v>1.2043479181346227E-3</v>
      </c>
      <c r="E208" s="4">
        <f>SUM(B208:$B$629)/betwKennzahlen!$D$6</f>
        <v>0.22788422428948951</v>
      </c>
      <c r="F208" s="4">
        <f>COUNTA($A$2:A208)/COUNTA($A$2:$A$629)</f>
        <v>0.32961783439490444</v>
      </c>
      <c r="G208" s="3">
        <f>(VLOOKUP(A208,degree!A:B,2,FALSE))</f>
        <v>47.030706700000003</v>
      </c>
      <c r="H208" t="str">
        <f>(VLOOKUP(A208,degree!A:C,3,FALSE))</f>
        <v/>
      </c>
    </row>
    <row r="209" spans="1:8" x14ac:dyDescent="0.2">
      <c r="A209" s="1" t="s">
        <v>132</v>
      </c>
      <c r="B209" s="2">
        <v>94.350866600000003</v>
      </c>
      <c r="C209" t="str">
        <f>IF(ISNA(VLOOKUP(A209,'von Hand markiert'!A:A,1,FALSE)),"","x")</f>
        <v/>
      </c>
      <c r="D209" s="4">
        <f>B209/betwKennzahlen!$D$6</f>
        <v>1.1789442666557031E-3</v>
      </c>
      <c r="E209" s="4">
        <f>SUM(B209:$B$629)/betwKennzahlen!$D$6</f>
        <v>0.22667987637135481</v>
      </c>
      <c r="F209" s="4">
        <f>COUNTA($A$2:A209)/COUNTA($A$2:$A$629)</f>
        <v>0.33121019108280253</v>
      </c>
      <c r="G209" s="3">
        <f>(VLOOKUP(A209,degree!A:B,2,FALSE))</f>
        <v>27.628419900000001</v>
      </c>
      <c r="H209" t="str">
        <f>(VLOOKUP(A209,degree!A:C,3,FALSE))</f>
        <v/>
      </c>
    </row>
    <row r="210" spans="1:8" x14ac:dyDescent="0.2">
      <c r="A210" s="1" t="s">
        <v>97</v>
      </c>
      <c r="B210" s="2">
        <v>93.481534100000005</v>
      </c>
      <c r="C210" t="str">
        <f>IF(ISNA(VLOOKUP(A210,'von Hand markiert'!A:A,1,FALSE)),"","x")</f>
        <v/>
      </c>
      <c r="D210" s="4">
        <f>B210/betwKennzahlen!$D$6</f>
        <v>1.1680816789167107E-3</v>
      </c>
      <c r="E210" s="4">
        <f>SUM(B210:$B$629)/betwKennzahlen!$D$6</f>
        <v>0.22550093210469907</v>
      </c>
      <c r="F210" s="4">
        <f>COUNTA($A$2:A210)/COUNTA($A$2:$A$629)</f>
        <v>0.33280254777070062</v>
      </c>
      <c r="G210" s="3">
        <f>(VLOOKUP(A210,degree!A:B,2,FALSE))</f>
        <v>34.076219999999999</v>
      </c>
      <c r="H210" t="str">
        <f>(VLOOKUP(A210,degree!A:C,3,FALSE))</f>
        <v/>
      </c>
    </row>
    <row r="211" spans="1:8" x14ac:dyDescent="0.2">
      <c r="A211" s="1" t="s">
        <v>162</v>
      </c>
      <c r="B211" s="2">
        <v>93.141668800000005</v>
      </c>
      <c r="C211" t="str">
        <f>IF(ISNA(VLOOKUP(A211,'von Hand markiert'!A:A,1,FALSE)),"","x")</f>
        <v/>
      </c>
      <c r="D211" s="4">
        <f>B211/betwKennzahlen!$D$6</f>
        <v>1.1638349532499617E-3</v>
      </c>
      <c r="E211" s="4">
        <f>SUM(B211:$B$629)/betwKennzahlen!$D$6</f>
        <v>0.22433285042578241</v>
      </c>
      <c r="F211" s="4">
        <f>COUNTA($A$2:A211)/COUNTA($A$2:$A$629)</f>
        <v>0.33439490445859871</v>
      </c>
      <c r="G211" s="3">
        <f>(VLOOKUP(A211,degree!A:B,2,FALSE))</f>
        <v>74.861765599999998</v>
      </c>
      <c r="H211" t="str">
        <f>(VLOOKUP(A211,degree!A:C,3,FALSE))</f>
        <v/>
      </c>
    </row>
    <row r="212" spans="1:8" x14ac:dyDescent="0.2">
      <c r="A212" s="1" t="s">
        <v>127</v>
      </c>
      <c r="B212" s="2">
        <v>93.039086999999995</v>
      </c>
      <c r="C212" t="str">
        <f>IF(ISNA(VLOOKUP(A212,'von Hand markiert'!A:A,1,FALSE)),"","x")</f>
        <v/>
      </c>
      <c r="D212" s="4">
        <f>B212/betwKennzahlen!$D$6</f>
        <v>1.1625531608369048E-3</v>
      </c>
      <c r="E212" s="4">
        <f>SUM(B212:$B$629)/betwKennzahlen!$D$6</f>
        <v>0.22316901547253251</v>
      </c>
      <c r="F212" s="4">
        <f>COUNTA($A$2:A212)/COUNTA($A$2:$A$629)</f>
        <v>0.3359872611464968</v>
      </c>
      <c r="G212" s="3">
        <f>(VLOOKUP(A212,degree!A:B,2,FALSE))</f>
        <v>44.819722800000001</v>
      </c>
      <c r="H212" t="str">
        <f>(VLOOKUP(A212,degree!A:C,3,FALSE))</f>
        <v/>
      </c>
    </row>
    <row r="213" spans="1:8" x14ac:dyDescent="0.2">
      <c r="A213" s="1" t="s">
        <v>238</v>
      </c>
      <c r="B213" s="2">
        <v>92.038310199999998</v>
      </c>
      <c r="C213" t="str">
        <f>IF(ISNA(VLOOKUP(A213,'von Hand markiert'!A:A,1,FALSE)),"","x")</f>
        <v>x</v>
      </c>
      <c r="D213" s="4">
        <f>B213/betwKennzahlen!$D$6</f>
        <v>1.1500481345125145E-3</v>
      </c>
      <c r="E213" s="4">
        <f>SUM(B213:$B$629)/betwKennzahlen!$D$6</f>
        <v>0.22200646231169568</v>
      </c>
      <c r="F213" s="4">
        <f>COUNTA($A$2:A213)/COUNTA($A$2:$A$629)</f>
        <v>0.33757961783439489</v>
      </c>
      <c r="G213" s="3">
        <f>(VLOOKUP(A213,degree!A:B,2,FALSE))</f>
        <v>99.395202299999994</v>
      </c>
      <c r="H213" t="str">
        <f>(VLOOKUP(A213,degree!A:C,3,FALSE))</f>
        <v>x</v>
      </c>
    </row>
    <row r="214" spans="1:8" x14ac:dyDescent="0.2">
      <c r="A214" s="1" t="s">
        <v>128</v>
      </c>
      <c r="B214" s="2">
        <v>91.085131200000006</v>
      </c>
      <c r="C214" t="str">
        <f>IF(ISNA(VLOOKUP(A214,'von Hand markiert'!A:A,1,FALSE)),"","x")</f>
        <v/>
      </c>
      <c r="D214" s="4">
        <f>B214/betwKennzahlen!$D$6</f>
        <v>1.1381378579285088E-3</v>
      </c>
      <c r="E214" s="4">
        <f>SUM(B214:$B$629)/betwKennzahlen!$D$6</f>
        <v>0.22085641417718321</v>
      </c>
      <c r="F214" s="4">
        <f>COUNTA($A$2:A214)/COUNTA($A$2:$A$629)</f>
        <v>0.33917197452229297</v>
      </c>
      <c r="G214" s="3">
        <f>(VLOOKUP(A214,degree!A:B,2,FALSE))</f>
        <v>64.876164200000005</v>
      </c>
      <c r="H214" t="str">
        <f>(VLOOKUP(A214,degree!A:C,3,FALSE))</f>
        <v/>
      </c>
    </row>
    <row r="215" spans="1:8" x14ac:dyDescent="0.2">
      <c r="A215" s="1" t="s">
        <v>596</v>
      </c>
      <c r="B215" s="2">
        <v>89.840734800000007</v>
      </c>
      <c r="C215" t="str">
        <f>IF(ISNA(VLOOKUP(A215,'von Hand markiert'!A:A,1,FALSE)),"","x")</f>
        <v/>
      </c>
      <c r="D215" s="4">
        <f>B215/betwKennzahlen!$D$6</f>
        <v>1.1225887267536289E-3</v>
      </c>
      <c r="E215" s="4">
        <f>SUM(B215:$B$629)/betwKennzahlen!$D$6</f>
        <v>0.21971827631925464</v>
      </c>
      <c r="F215" s="4">
        <f>COUNTA($A$2:A215)/COUNTA($A$2:$A$629)</f>
        <v>0.34076433121019106</v>
      </c>
      <c r="G215" s="3">
        <f>(VLOOKUP(A215,degree!A:B,2,FALSE))</f>
        <v>0</v>
      </c>
      <c r="H215" t="str">
        <f>(VLOOKUP(A215,degree!A:C,3,FALSE))</f>
        <v/>
      </c>
    </row>
    <row r="216" spans="1:8" x14ac:dyDescent="0.2">
      <c r="A216" s="1" t="s">
        <v>185</v>
      </c>
      <c r="B216" s="2">
        <v>89.423404000000005</v>
      </c>
      <c r="C216" t="str">
        <f>IF(ISNA(VLOOKUP(A216,'von Hand markiert'!A:A,1,FALSE)),"","x")</f>
        <v/>
      </c>
      <c r="D216" s="4">
        <f>B216/betwKennzahlen!$D$6</f>
        <v>1.1173740448785308E-3</v>
      </c>
      <c r="E216" s="4">
        <f>SUM(B216:$B$629)/betwKennzahlen!$D$6</f>
        <v>0.218595687592501</v>
      </c>
      <c r="F216" s="4">
        <f>COUNTA($A$2:A216)/COUNTA($A$2:$A$629)</f>
        <v>0.34235668789808915</v>
      </c>
      <c r="G216" s="3">
        <f>(VLOOKUP(A216,degree!A:B,2,FALSE))</f>
        <v>57.535705999999998</v>
      </c>
      <c r="H216" t="str">
        <f>(VLOOKUP(A216,degree!A:C,3,FALSE))</f>
        <v/>
      </c>
    </row>
    <row r="217" spans="1:8" x14ac:dyDescent="0.2">
      <c r="A217" s="1" t="s">
        <v>197</v>
      </c>
      <c r="B217" s="2">
        <v>89.418868099999997</v>
      </c>
      <c r="C217" t="str">
        <f>IF(ISNA(VLOOKUP(A217,'von Hand markiert'!A:A,1,FALSE)),"","x")</f>
        <v/>
      </c>
      <c r="D217" s="4">
        <f>B217/betwKennzahlen!$D$6</f>
        <v>1.1173173673567247E-3</v>
      </c>
      <c r="E217" s="4">
        <f>SUM(B217:$B$629)/betwKennzahlen!$D$6</f>
        <v>0.21747831354762245</v>
      </c>
      <c r="F217" s="4">
        <f>COUNTA($A$2:A217)/COUNTA($A$2:$A$629)</f>
        <v>0.34394904458598724</v>
      </c>
      <c r="G217" s="3">
        <f>(VLOOKUP(A217,degree!A:B,2,FALSE))</f>
        <v>37.334631899999998</v>
      </c>
      <c r="H217" t="str">
        <f>(VLOOKUP(A217,degree!A:C,3,FALSE))</f>
        <v/>
      </c>
    </row>
    <row r="218" spans="1:8" x14ac:dyDescent="0.2">
      <c r="A218" s="1" t="s">
        <v>266</v>
      </c>
      <c r="B218" s="2">
        <v>88.919204899999997</v>
      </c>
      <c r="C218" t="str">
        <f>IF(ISNA(VLOOKUP(A218,'von Hand markiert'!A:A,1,FALSE)),"","x")</f>
        <v/>
      </c>
      <c r="D218" s="4">
        <f>B218/betwKennzahlen!$D$6</f>
        <v>1.1110739158005645E-3</v>
      </c>
      <c r="E218" s="4">
        <f>SUM(B218:$B$629)/betwKennzahlen!$D$6</f>
        <v>0.21636099618026564</v>
      </c>
      <c r="F218" s="4">
        <f>COUNTA($A$2:A218)/COUNTA($A$2:$A$629)</f>
        <v>0.34554140127388533</v>
      </c>
      <c r="G218" s="3">
        <f>(VLOOKUP(A218,degree!A:B,2,FALSE))</f>
        <v>13.654768300000001</v>
      </c>
      <c r="H218" t="str">
        <f>(VLOOKUP(A218,degree!A:C,3,FALSE))</f>
        <v/>
      </c>
    </row>
    <row r="219" spans="1:8" x14ac:dyDescent="0.2">
      <c r="A219" s="1" t="s">
        <v>251</v>
      </c>
      <c r="B219" s="2">
        <v>88.694326200000006</v>
      </c>
      <c r="C219" t="str">
        <f>IF(ISNA(VLOOKUP(A219,'von Hand markiert'!A:A,1,FALSE)),"","x")</f>
        <v/>
      </c>
      <c r="D219" s="4">
        <f>B219/betwKennzahlen!$D$6</f>
        <v>1.1082639844919105E-3</v>
      </c>
      <c r="E219" s="4">
        <f>SUM(B219:$B$629)/betwKennzahlen!$D$6</f>
        <v>0.2152499222644651</v>
      </c>
      <c r="F219" s="4">
        <f>COUNTA($A$2:A219)/COUNTA($A$2:$A$629)</f>
        <v>0.34713375796178342</v>
      </c>
      <c r="G219" s="3">
        <f>(VLOOKUP(A219,degree!A:B,2,FALSE))</f>
        <v>78.280132600000002</v>
      </c>
      <c r="H219" t="str">
        <f>(VLOOKUP(A219,degree!A:C,3,FALSE))</f>
        <v/>
      </c>
    </row>
    <row r="220" spans="1:8" x14ac:dyDescent="0.2">
      <c r="A220" s="1" t="s">
        <v>168</v>
      </c>
      <c r="B220" s="2">
        <v>87.813433900000007</v>
      </c>
      <c r="C220" t="str">
        <f>IF(ISNA(VLOOKUP(A220,'von Hand markiert'!A:A,1,FALSE)),"","x")</f>
        <v/>
      </c>
      <c r="D220" s="4">
        <f>B220/betwKennzahlen!$D$6</f>
        <v>1.0972569533532462E-3</v>
      </c>
      <c r="E220" s="4">
        <f>SUM(B220:$B$629)/betwKennzahlen!$D$6</f>
        <v>0.21414165827997314</v>
      </c>
      <c r="F220" s="4">
        <f>COUNTA($A$2:A220)/COUNTA($A$2:$A$629)</f>
        <v>0.34872611464968151</v>
      </c>
      <c r="G220" s="3">
        <f>(VLOOKUP(A220,degree!A:B,2,FALSE))</f>
        <v>35.874806900000003</v>
      </c>
      <c r="H220" t="str">
        <f>(VLOOKUP(A220,degree!A:C,3,FALSE))</f>
        <v/>
      </c>
    </row>
    <row r="221" spans="1:8" x14ac:dyDescent="0.2">
      <c r="A221" s="1" t="s">
        <v>598</v>
      </c>
      <c r="B221" s="2">
        <v>87.023521099999996</v>
      </c>
      <c r="C221" t="str">
        <f>IF(ISNA(VLOOKUP(A221,'von Hand markiert'!A:A,1,FALSE)),"","x")</f>
        <v/>
      </c>
      <c r="D221" s="4">
        <f>B221/betwKennzahlen!$D$6</f>
        <v>1.0873867401768687E-3</v>
      </c>
      <c r="E221" s="4">
        <f>SUM(B221:$B$629)/betwKennzahlen!$D$6</f>
        <v>0.21304440132661986</v>
      </c>
      <c r="F221" s="4">
        <f>COUNTA($A$2:A221)/COUNTA($A$2:$A$629)</f>
        <v>0.3503184713375796</v>
      </c>
      <c r="G221" s="3">
        <f>(VLOOKUP(A221,degree!A:B,2,FALSE))</f>
        <v>7.5811188999999999</v>
      </c>
      <c r="H221" t="str">
        <f>(VLOOKUP(A221,degree!A:C,3,FALSE))</f>
        <v/>
      </c>
    </row>
    <row r="222" spans="1:8" x14ac:dyDescent="0.2">
      <c r="A222" s="1" t="s">
        <v>258</v>
      </c>
      <c r="B222" s="2">
        <v>87.023521099999996</v>
      </c>
      <c r="C222" t="str">
        <f>IF(ISNA(VLOOKUP(A222,'von Hand markiert'!A:A,1,FALSE)),"","x")</f>
        <v/>
      </c>
      <c r="D222" s="4">
        <f>B222/betwKennzahlen!$D$6</f>
        <v>1.0873867401768687E-3</v>
      </c>
      <c r="E222" s="4">
        <f>SUM(B222:$B$629)/betwKennzahlen!$D$6</f>
        <v>0.21195701458644306</v>
      </c>
      <c r="F222" s="4">
        <f>COUNTA($A$2:A222)/COUNTA($A$2:$A$629)</f>
        <v>0.35191082802547768</v>
      </c>
      <c r="G222" s="3">
        <f>(VLOOKUP(A222,degree!A:B,2,FALSE))</f>
        <v>66.995081200000001</v>
      </c>
      <c r="H222" t="str">
        <f>(VLOOKUP(A222,degree!A:C,3,FALSE))</f>
        <v/>
      </c>
    </row>
    <row r="223" spans="1:8" x14ac:dyDescent="0.2">
      <c r="A223" s="1" t="s">
        <v>175</v>
      </c>
      <c r="B223" s="2">
        <v>86.345548300000004</v>
      </c>
      <c r="C223" t="str">
        <f>IF(ISNA(VLOOKUP(A223,'von Hand markiert'!A:A,1,FALSE)),"","x")</f>
        <v/>
      </c>
      <c r="D223" s="4">
        <f>B223/betwKennzahlen!$D$6</f>
        <v>1.0789152531167964E-3</v>
      </c>
      <c r="E223" s="4">
        <f>SUM(B223:$B$629)/betwKennzahlen!$D$6</f>
        <v>0.21086962784626614</v>
      </c>
      <c r="F223" s="4">
        <f>COUNTA($A$2:A223)/COUNTA($A$2:$A$629)</f>
        <v>0.35350318471337577</v>
      </c>
      <c r="G223" s="3">
        <f>(VLOOKUP(A223,degree!A:B,2,FALSE))</f>
        <v>56.687986700000003</v>
      </c>
      <c r="H223" t="str">
        <f>(VLOOKUP(A223,degree!A:C,3,FALSE))</f>
        <v/>
      </c>
    </row>
    <row r="224" spans="1:8" x14ac:dyDescent="0.2">
      <c r="A224" s="1" t="s">
        <v>256</v>
      </c>
      <c r="B224" s="2">
        <v>85.640926500000006</v>
      </c>
      <c r="C224" t="str">
        <f>IF(ISNA(VLOOKUP(A224,'von Hand markiert'!A:A,1,FALSE)),"","x")</f>
        <v/>
      </c>
      <c r="D224" s="4">
        <f>B224/betwKennzahlen!$D$6</f>
        <v>1.070110778275114E-3</v>
      </c>
      <c r="E224" s="4">
        <f>SUM(B224:$B$629)/betwKennzahlen!$D$6</f>
        <v>0.20979071259314935</v>
      </c>
      <c r="F224" s="4">
        <f>COUNTA($A$2:A224)/COUNTA($A$2:$A$629)</f>
        <v>0.35509554140127386</v>
      </c>
      <c r="G224" s="3">
        <f>(VLOOKUP(A224,degree!A:B,2,FALSE))</f>
        <v>55.944777600000002</v>
      </c>
      <c r="H224" t="str">
        <f>(VLOOKUP(A224,degree!A:C,3,FALSE))</f>
        <v/>
      </c>
    </row>
    <row r="225" spans="1:8" x14ac:dyDescent="0.2">
      <c r="A225" s="1" t="s">
        <v>255</v>
      </c>
      <c r="B225" s="2">
        <v>85.640926500000006</v>
      </c>
      <c r="C225" t="str">
        <f>IF(ISNA(VLOOKUP(A225,'von Hand markiert'!A:A,1,FALSE)),"","x")</f>
        <v/>
      </c>
      <c r="D225" s="4">
        <f>B225/betwKennzahlen!$D$6</f>
        <v>1.070110778275114E-3</v>
      </c>
      <c r="E225" s="4">
        <f>SUM(B225:$B$629)/betwKennzahlen!$D$6</f>
        <v>0.20872060181487428</v>
      </c>
      <c r="F225" s="4">
        <f>COUNTA($A$2:A225)/COUNTA($A$2:$A$629)</f>
        <v>0.35668789808917195</v>
      </c>
      <c r="G225" s="3">
        <f>(VLOOKUP(A225,degree!A:B,2,FALSE))</f>
        <v>56.934876600000003</v>
      </c>
      <c r="H225" t="str">
        <f>(VLOOKUP(A225,degree!A:C,3,FALSE))</f>
        <v/>
      </c>
    </row>
    <row r="226" spans="1:8" x14ac:dyDescent="0.2">
      <c r="A226" s="1" t="s">
        <v>468</v>
      </c>
      <c r="B226" s="2">
        <v>85.640926500000006</v>
      </c>
      <c r="C226" t="str">
        <f>IF(ISNA(VLOOKUP(A226,'von Hand markiert'!A:A,1,FALSE)),"","x")</f>
        <v/>
      </c>
      <c r="D226" s="4">
        <f>B226/betwKennzahlen!$D$6</f>
        <v>1.070110778275114E-3</v>
      </c>
      <c r="E226" s="4">
        <f>SUM(B226:$B$629)/betwKennzahlen!$D$6</f>
        <v>0.20765049103659911</v>
      </c>
      <c r="F226" s="4">
        <f>COUNTA($A$2:A226)/COUNTA($A$2:$A$629)</f>
        <v>0.35828025477707004</v>
      </c>
      <c r="G226" s="3">
        <f>(VLOOKUP(A226,degree!A:B,2,FALSE))</f>
        <v>71.0830634</v>
      </c>
      <c r="H226" t="str">
        <f>(VLOOKUP(A226,degree!A:C,3,FALSE))</f>
        <v/>
      </c>
    </row>
    <row r="227" spans="1:8" x14ac:dyDescent="0.2">
      <c r="A227" s="1" t="s">
        <v>550</v>
      </c>
      <c r="B227" s="2">
        <v>85.536419800000004</v>
      </c>
      <c r="C227" t="str">
        <f>IF(ISNA(VLOOKUP(A227,'von Hand markiert'!A:A,1,FALSE)),"","x")</f>
        <v/>
      </c>
      <c r="D227" s="4">
        <f>B227/betwKennzahlen!$D$6</f>
        <v>1.0688049336206665E-3</v>
      </c>
      <c r="E227" s="4">
        <f>SUM(B227:$B$629)/betwKennzahlen!$D$6</f>
        <v>0.20658038025832395</v>
      </c>
      <c r="F227" s="4">
        <f>COUNTA($A$2:A227)/COUNTA($A$2:$A$629)</f>
        <v>0.35987261146496813</v>
      </c>
      <c r="G227" s="3">
        <f>(VLOOKUP(A227,degree!A:B,2,FALSE))</f>
        <v>85.536419800000004</v>
      </c>
      <c r="H227" t="str">
        <f>(VLOOKUP(A227,degree!A:C,3,FALSE))</f>
        <v/>
      </c>
    </row>
    <row r="228" spans="1:8" x14ac:dyDescent="0.2">
      <c r="A228" s="1" t="s">
        <v>353</v>
      </c>
      <c r="B228" s="2">
        <v>83.583526500000005</v>
      </c>
      <c r="C228" t="str">
        <f>IF(ISNA(VLOOKUP(A228,'von Hand markiert'!A:A,1,FALSE)),"","x")</f>
        <v/>
      </c>
      <c r="D228" s="4">
        <f>B228/betwKennzahlen!$D$6</f>
        <v>1.0444029069897279E-3</v>
      </c>
      <c r="E228" s="4">
        <f>SUM(B228:$B$629)/betwKennzahlen!$D$6</f>
        <v>0.20551157532470327</v>
      </c>
      <c r="F228" s="4">
        <f>COUNTA($A$2:A228)/COUNTA($A$2:$A$629)</f>
        <v>0.36146496815286622</v>
      </c>
      <c r="G228" s="3">
        <f>(VLOOKUP(A228,degree!A:B,2,FALSE))</f>
        <v>83.583526500000005</v>
      </c>
      <c r="H228" t="str">
        <f>(VLOOKUP(A228,degree!A:C,3,FALSE))</f>
        <v/>
      </c>
    </row>
    <row r="229" spans="1:8" x14ac:dyDescent="0.2">
      <c r="A229" s="1" t="s">
        <v>260</v>
      </c>
      <c r="B229" s="2">
        <v>83.268198699999999</v>
      </c>
      <c r="C229" t="str">
        <f>IF(ISNA(VLOOKUP(A229,'von Hand markiert'!A:A,1,FALSE)),"","x")</f>
        <v/>
      </c>
      <c r="D229" s="4">
        <f>B229/betwKennzahlen!$D$6</f>
        <v>1.0404627852364937E-3</v>
      </c>
      <c r="E229" s="4">
        <f>SUM(B229:$B$629)/betwKennzahlen!$D$6</f>
        <v>0.20446717241771356</v>
      </c>
      <c r="F229" s="4">
        <f>COUNTA($A$2:A229)/COUNTA($A$2:$A$629)</f>
        <v>0.36305732484076431</v>
      </c>
      <c r="G229" s="3">
        <f>(VLOOKUP(A229,degree!A:B,2,FALSE))</f>
        <v>14.334645200000001</v>
      </c>
      <c r="H229" t="str">
        <f>(VLOOKUP(A229,degree!A:C,3,FALSE))</f>
        <v/>
      </c>
    </row>
    <row r="230" spans="1:8" x14ac:dyDescent="0.2">
      <c r="A230" s="1" t="s">
        <v>322</v>
      </c>
      <c r="B230" s="2">
        <v>83.268198699999999</v>
      </c>
      <c r="C230" t="str">
        <f>IF(ISNA(VLOOKUP(A230,'von Hand markiert'!A:A,1,FALSE)),"","x")</f>
        <v/>
      </c>
      <c r="D230" s="4">
        <f>B230/betwKennzahlen!$D$6</f>
        <v>1.0404627852364937E-3</v>
      </c>
      <c r="E230" s="4">
        <f>SUM(B230:$B$629)/betwKennzahlen!$D$6</f>
        <v>0.20342670963247705</v>
      </c>
      <c r="F230" s="4">
        <f>COUNTA($A$2:A230)/COUNTA($A$2:$A$629)</f>
        <v>0.36464968152866239</v>
      </c>
      <c r="G230" s="3">
        <f>(VLOOKUP(A230,degree!A:B,2,FALSE))</f>
        <v>81.669182699999993</v>
      </c>
      <c r="H230" t="str">
        <f>(VLOOKUP(A230,degree!A:C,3,FALSE))</f>
        <v/>
      </c>
    </row>
    <row r="231" spans="1:8" x14ac:dyDescent="0.2">
      <c r="A231" s="1" t="s">
        <v>157</v>
      </c>
      <c r="B231" s="2">
        <v>82.363985799999995</v>
      </c>
      <c r="C231" t="str">
        <f>IF(ISNA(VLOOKUP(A231,'von Hand markiert'!A:A,1,FALSE)),"","x")</f>
        <v/>
      </c>
      <c r="D231" s="4">
        <f>B231/betwKennzahlen!$D$6</f>
        <v>1.0291643557391737E-3</v>
      </c>
      <c r="E231" s="4">
        <f>SUM(B231:$B$629)/betwKennzahlen!$D$6</f>
        <v>0.20238624684724058</v>
      </c>
      <c r="F231" s="4">
        <f>COUNTA($A$2:A231)/COUNTA($A$2:$A$629)</f>
        <v>0.36624203821656048</v>
      </c>
      <c r="G231" s="3">
        <f>(VLOOKUP(A231,degree!A:B,2,FALSE))</f>
        <v>53.007357800000001</v>
      </c>
      <c r="H231" t="str">
        <f>(VLOOKUP(A231,degree!A:C,3,FALSE))</f>
        <v/>
      </c>
    </row>
    <row r="232" spans="1:8" x14ac:dyDescent="0.2">
      <c r="A232" s="1" t="s">
        <v>217</v>
      </c>
      <c r="B232" s="2">
        <v>82.304791600000001</v>
      </c>
      <c r="C232" t="str">
        <f>IF(ISNA(VLOOKUP(A232,'von Hand markiert'!A:A,1,FALSE)),"","x")</f>
        <v/>
      </c>
      <c r="D232" s="4">
        <f>B232/betwKennzahlen!$D$6</f>
        <v>1.0284247052704068E-3</v>
      </c>
      <c r="E232" s="4">
        <f>SUM(B232:$B$629)/betwKennzahlen!$D$6</f>
        <v>0.20135708249150142</v>
      </c>
      <c r="F232" s="4">
        <f>COUNTA($A$2:A232)/COUNTA($A$2:$A$629)</f>
        <v>0.36783439490445857</v>
      </c>
      <c r="G232" s="3">
        <f>(VLOOKUP(A232,degree!A:B,2,FALSE))</f>
        <v>12.6935764</v>
      </c>
      <c r="H232" t="str">
        <f>(VLOOKUP(A232,degree!A:C,3,FALSE))</f>
        <v/>
      </c>
    </row>
    <row r="233" spans="1:8" x14ac:dyDescent="0.2">
      <c r="A233" s="1" t="s">
        <v>146</v>
      </c>
      <c r="B233" s="2">
        <v>82.2375033</v>
      </c>
      <c r="C233" t="str">
        <f>IF(ISNA(VLOOKUP(A233,'von Hand markiert'!A:A,1,FALSE)),"","x")</f>
        <v/>
      </c>
      <c r="D233" s="4">
        <f>B233/betwKennzahlen!$D$6</f>
        <v>1.0275839164323526E-3</v>
      </c>
      <c r="E233" s="4">
        <f>SUM(B233:$B$629)/betwKennzahlen!$D$6</f>
        <v>0.20032865778623102</v>
      </c>
      <c r="F233" s="4">
        <f>COUNTA($A$2:A233)/COUNTA($A$2:$A$629)</f>
        <v>0.36942675159235666</v>
      </c>
      <c r="G233" s="3">
        <f>(VLOOKUP(A233,degree!A:B,2,FALSE))</f>
        <v>46.136953099999999</v>
      </c>
      <c r="H233" t="str">
        <f>(VLOOKUP(A233,degree!A:C,3,FALSE))</f>
        <v/>
      </c>
    </row>
    <row r="234" spans="1:8" x14ac:dyDescent="0.2">
      <c r="A234" s="1" t="s">
        <v>113</v>
      </c>
      <c r="B234" s="2">
        <v>82.2375033</v>
      </c>
      <c r="C234" t="str">
        <f>IF(ISNA(VLOOKUP(A234,'von Hand markiert'!A:A,1,FALSE)),"","x")</f>
        <v/>
      </c>
      <c r="D234" s="4">
        <f>B234/betwKennzahlen!$D$6</f>
        <v>1.0275839164323526E-3</v>
      </c>
      <c r="E234" s="4">
        <f>SUM(B234:$B$629)/betwKennzahlen!$D$6</f>
        <v>0.19930107386979865</v>
      </c>
      <c r="F234" s="4">
        <f>COUNTA($A$2:A234)/COUNTA($A$2:$A$629)</f>
        <v>0.37101910828025475</v>
      </c>
      <c r="G234" s="3">
        <f>(VLOOKUP(A234,degree!A:B,2,FALSE))</f>
        <v>24.068883400000001</v>
      </c>
      <c r="H234" t="str">
        <f>(VLOOKUP(A234,degree!A:C,3,FALSE))</f>
        <v/>
      </c>
    </row>
    <row r="235" spans="1:8" x14ac:dyDescent="0.2">
      <c r="A235" s="1" t="s">
        <v>281</v>
      </c>
      <c r="B235" s="2">
        <v>81.914755999999997</v>
      </c>
      <c r="C235" t="str">
        <f>IF(ISNA(VLOOKUP(A235,'von Hand markiert'!A:A,1,FALSE)),"","x")</f>
        <v/>
      </c>
      <c r="D235" s="4">
        <f>B235/betwKennzahlen!$D$6</f>
        <v>1.0235510856526763E-3</v>
      </c>
      <c r="E235" s="4">
        <f>SUM(B235:$B$629)/betwKennzahlen!$D$6</f>
        <v>0.1982734899533663</v>
      </c>
      <c r="F235" s="4">
        <f>COUNTA($A$2:A235)/COUNTA($A$2:$A$629)</f>
        <v>0.37261146496815284</v>
      </c>
      <c r="G235" s="3">
        <f>(VLOOKUP(A235,degree!A:B,2,FALSE))</f>
        <v>80.114428700000005</v>
      </c>
      <c r="H235" t="str">
        <f>(VLOOKUP(A235,degree!A:C,3,FALSE))</f>
        <v/>
      </c>
    </row>
    <row r="236" spans="1:8" x14ac:dyDescent="0.2">
      <c r="A236" s="1" t="s">
        <v>192</v>
      </c>
      <c r="B236" s="2">
        <v>80.275075900000004</v>
      </c>
      <c r="C236" t="str">
        <f>IF(ISNA(VLOOKUP(A236,'von Hand markiert'!A:A,1,FALSE)),"","x")</f>
        <v/>
      </c>
      <c r="D236" s="4">
        <f>B236/betwKennzahlen!$D$6</f>
        <v>1.0030627581713849E-3</v>
      </c>
      <c r="E236" s="4">
        <f>SUM(B236:$B$629)/betwKennzahlen!$D$6</f>
        <v>0.19724993886771364</v>
      </c>
      <c r="F236" s="4">
        <f>COUNTA($A$2:A236)/COUNTA($A$2:$A$629)</f>
        <v>0.37420382165605093</v>
      </c>
      <c r="G236" s="3">
        <f>(VLOOKUP(A236,degree!A:B,2,FALSE))</f>
        <v>38.3334774</v>
      </c>
      <c r="H236" t="str">
        <f>(VLOOKUP(A236,degree!A:C,3,FALSE))</f>
        <v/>
      </c>
    </row>
    <row r="237" spans="1:8" x14ac:dyDescent="0.2">
      <c r="A237" s="1" t="s">
        <v>120</v>
      </c>
      <c r="B237" s="2">
        <v>80.121054000000001</v>
      </c>
      <c r="C237" t="str">
        <f>IF(ISNA(VLOOKUP(A237,'von Hand markiert'!A:A,1,FALSE)),"","x")</f>
        <v/>
      </c>
      <c r="D237" s="4">
        <f>B237/betwKennzahlen!$D$6</f>
        <v>1.0011382052500615E-3</v>
      </c>
      <c r="E237" s="4">
        <f>SUM(B237:$B$629)/betwKennzahlen!$D$6</f>
        <v>0.19624687610954225</v>
      </c>
      <c r="F237" s="4">
        <f>COUNTA($A$2:A237)/COUNTA($A$2:$A$629)</f>
        <v>0.37579617834394907</v>
      </c>
      <c r="G237" s="3">
        <f>(VLOOKUP(A237,degree!A:B,2,FALSE))</f>
        <v>41.922340599999998</v>
      </c>
      <c r="H237" t="str">
        <f>(VLOOKUP(A237,degree!A:C,3,FALSE))</f>
        <v/>
      </c>
    </row>
    <row r="238" spans="1:8" x14ac:dyDescent="0.2">
      <c r="A238" s="1" t="s">
        <v>219</v>
      </c>
      <c r="B238" s="2">
        <v>78.184702299999998</v>
      </c>
      <c r="C238" t="str">
        <f>IF(ISNA(VLOOKUP(A238,'von Hand markiert'!A:A,1,FALSE)),"","x")</f>
        <v/>
      </c>
      <c r="D238" s="4">
        <f>B238/betwKennzahlen!$D$6</f>
        <v>9.7694287120377076E-4</v>
      </c>
      <c r="E238" s="4">
        <f>SUM(B238:$B$629)/betwKennzahlen!$D$6</f>
        <v>0.1952457379042922</v>
      </c>
      <c r="F238" s="4">
        <f>COUNTA($A$2:A238)/COUNTA($A$2:$A$629)</f>
        <v>0.37738853503184716</v>
      </c>
      <c r="G238" s="3">
        <f>(VLOOKUP(A238,degree!A:B,2,FALSE))</f>
        <v>37.904031500000002</v>
      </c>
      <c r="H238" t="str">
        <f>(VLOOKUP(A238,degree!A:C,3,FALSE))</f>
        <v/>
      </c>
    </row>
    <row r="239" spans="1:8" x14ac:dyDescent="0.2">
      <c r="A239" s="1" t="s">
        <v>124</v>
      </c>
      <c r="B239" s="2">
        <v>78.076070200000004</v>
      </c>
      <c r="C239" t="str">
        <f>IF(ISNA(VLOOKUP(A239,'von Hand markiert'!A:A,1,FALSE)),"","x")</f>
        <v/>
      </c>
      <c r="D239" s="4">
        <f>B239/betwKennzahlen!$D$6</f>
        <v>9.7558547835636087E-4</v>
      </c>
      <c r="E239" s="4">
        <f>SUM(B239:$B$629)/betwKennzahlen!$D$6</f>
        <v>0.19426879503308842</v>
      </c>
      <c r="F239" s="4">
        <f>COUNTA($A$2:A239)/COUNTA($A$2:$A$629)</f>
        <v>0.37898089171974525</v>
      </c>
      <c r="G239" s="3">
        <f>(VLOOKUP(A239,degree!A:B,2,FALSE))</f>
        <v>31.791421400000001</v>
      </c>
      <c r="H239" t="str">
        <f>(VLOOKUP(A239,degree!A:C,3,FALSE))</f>
        <v/>
      </c>
    </row>
    <row r="240" spans="1:8" x14ac:dyDescent="0.2">
      <c r="A240" s="1" t="s">
        <v>163</v>
      </c>
      <c r="B240" s="2">
        <v>77.691594800000004</v>
      </c>
      <c r="C240" t="str">
        <f>IF(ISNA(VLOOKUP(A240,'von Hand markiert'!A:A,1,FALSE)),"","x")</f>
        <v/>
      </c>
      <c r="D240" s="4">
        <f>B240/betwKennzahlen!$D$6</f>
        <v>9.7078133521667125E-4</v>
      </c>
      <c r="E240" s="4">
        <f>SUM(B240:$B$629)/betwKennzahlen!$D$6</f>
        <v>0.19329320955473206</v>
      </c>
      <c r="F240" s="4">
        <f>COUNTA($A$2:A240)/COUNTA($A$2:$A$629)</f>
        <v>0.38057324840764334</v>
      </c>
      <c r="G240" s="3">
        <f>(VLOOKUP(A240,degree!A:B,2,FALSE))</f>
        <v>28.550762599999999</v>
      </c>
      <c r="H240" t="str">
        <f>(VLOOKUP(A240,degree!A:C,3,FALSE))</f>
        <v/>
      </c>
    </row>
    <row r="241" spans="1:8" x14ac:dyDescent="0.2">
      <c r="A241" s="1" t="s">
        <v>234</v>
      </c>
      <c r="B241" s="2">
        <v>77.102692200000007</v>
      </c>
      <c r="C241" t="str">
        <f>IF(ISNA(VLOOKUP(A241,'von Hand markiert'!A:A,1,FALSE)),"","x")</f>
        <v/>
      </c>
      <c r="D241" s="4">
        <f>B241/betwKennzahlen!$D$6</f>
        <v>9.634228088044863E-4</v>
      </c>
      <c r="E241" s="4">
        <f>SUM(B241:$B$629)/betwKennzahlen!$D$6</f>
        <v>0.19232242821951542</v>
      </c>
      <c r="F241" s="4">
        <f>COUNTA($A$2:A241)/COUNTA($A$2:$A$629)</f>
        <v>0.38216560509554143</v>
      </c>
      <c r="G241" s="3">
        <f>(VLOOKUP(A241,degree!A:B,2,FALSE))</f>
        <v>50.984062000000002</v>
      </c>
      <c r="H241" t="str">
        <f>(VLOOKUP(A241,degree!A:C,3,FALSE))</f>
        <v/>
      </c>
    </row>
    <row r="242" spans="1:8" x14ac:dyDescent="0.2">
      <c r="A242" s="1" t="s">
        <v>233</v>
      </c>
      <c r="B242" s="2">
        <v>77.102692200000007</v>
      </c>
      <c r="C242" t="str">
        <f>IF(ISNA(VLOOKUP(A242,'von Hand markiert'!A:A,1,FALSE)),"","x")</f>
        <v/>
      </c>
      <c r="D242" s="4">
        <f>B242/betwKennzahlen!$D$6</f>
        <v>9.634228088044863E-4</v>
      </c>
      <c r="E242" s="4">
        <f>SUM(B242:$B$629)/betwKennzahlen!$D$6</f>
        <v>0.19135900541071091</v>
      </c>
      <c r="F242" s="4">
        <f>COUNTA($A$2:A242)/COUNTA($A$2:$A$629)</f>
        <v>0.38375796178343952</v>
      </c>
      <c r="G242" s="3">
        <f>(VLOOKUP(A242,degree!A:B,2,FALSE))</f>
        <v>51.974161000000002</v>
      </c>
      <c r="H242" t="str">
        <f>(VLOOKUP(A242,degree!A:C,3,FALSE))</f>
        <v/>
      </c>
    </row>
    <row r="243" spans="1:8" x14ac:dyDescent="0.2">
      <c r="A243" s="1" t="s">
        <v>232</v>
      </c>
      <c r="B243" s="2">
        <v>77.102692200000007</v>
      </c>
      <c r="C243" t="str">
        <f>IF(ISNA(VLOOKUP(A243,'von Hand markiert'!A:A,1,FALSE)),"","x")</f>
        <v/>
      </c>
      <c r="D243" s="4">
        <f>B243/betwKennzahlen!$D$6</f>
        <v>9.634228088044863E-4</v>
      </c>
      <c r="E243" s="4">
        <f>SUM(B243:$B$629)/betwKennzahlen!$D$6</f>
        <v>0.19039558260190642</v>
      </c>
      <c r="F243" s="4">
        <f>COUNTA($A$2:A243)/COUNTA($A$2:$A$629)</f>
        <v>0.38535031847133761</v>
      </c>
      <c r="G243" s="3">
        <f>(VLOOKUP(A243,degree!A:B,2,FALSE))</f>
        <v>52.964260000000003</v>
      </c>
      <c r="H243" t="str">
        <f>(VLOOKUP(A243,degree!A:C,3,FALSE))</f>
        <v/>
      </c>
    </row>
    <row r="244" spans="1:8" x14ac:dyDescent="0.2">
      <c r="A244" s="1" t="s">
        <v>306</v>
      </c>
      <c r="B244" s="2">
        <v>77.102692200000007</v>
      </c>
      <c r="C244" t="str">
        <f>IF(ISNA(VLOOKUP(A244,'von Hand markiert'!A:A,1,FALSE)),"","x")</f>
        <v/>
      </c>
      <c r="D244" s="4">
        <f>B244/betwKennzahlen!$D$6</f>
        <v>9.634228088044863E-4</v>
      </c>
      <c r="E244" s="4">
        <f>SUM(B244:$B$629)/betwKennzahlen!$D$6</f>
        <v>0.18943215979310191</v>
      </c>
      <c r="F244" s="4">
        <f>COUNTA($A$2:A244)/COUNTA($A$2:$A$629)</f>
        <v>0.38694267515923569</v>
      </c>
      <c r="G244" s="3">
        <f>(VLOOKUP(A244,degree!A:B,2,FALSE))</f>
        <v>71.4423149</v>
      </c>
      <c r="H244" t="str">
        <f>(VLOOKUP(A244,degree!A:C,3,FALSE))</f>
        <v/>
      </c>
    </row>
    <row r="245" spans="1:8" x14ac:dyDescent="0.2">
      <c r="A245" s="1" t="s">
        <v>340</v>
      </c>
      <c r="B245" s="2">
        <v>75.673783599999993</v>
      </c>
      <c r="C245" t="str">
        <f>IF(ISNA(VLOOKUP(A245,'von Hand markiert'!A:A,1,FALSE)),"","x")</f>
        <v/>
      </c>
      <c r="D245" s="4">
        <f>B245/betwKennzahlen!$D$6</f>
        <v>9.4556813865411123E-4</v>
      </c>
      <c r="E245" s="4">
        <f>SUM(B245:$B$629)/betwKennzahlen!$D$6</f>
        <v>0.18846873698429742</v>
      </c>
      <c r="F245" s="4">
        <f>COUNTA($A$2:A245)/COUNTA($A$2:$A$629)</f>
        <v>0.38853503184713378</v>
      </c>
      <c r="G245" s="3">
        <f>(VLOOKUP(A245,degree!A:B,2,FALSE))</f>
        <v>65.610101200000003</v>
      </c>
      <c r="H245" t="str">
        <f>(VLOOKUP(A245,degree!A:C,3,FALSE))</f>
        <v/>
      </c>
    </row>
    <row r="246" spans="1:8" x14ac:dyDescent="0.2">
      <c r="A246" s="1" t="s">
        <v>337</v>
      </c>
      <c r="B246" s="2">
        <v>75.673783599999993</v>
      </c>
      <c r="C246" t="str">
        <f>IF(ISNA(VLOOKUP(A246,'von Hand markiert'!A:A,1,FALSE)),"","x")</f>
        <v/>
      </c>
      <c r="D246" s="4">
        <f>B246/betwKennzahlen!$D$6</f>
        <v>9.4556813865411123E-4</v>
      </c>
      <c r="E246" s="4">
        <f>SUM(B246:$B$629)/betwKennzahlen!$D$6</f>
        <v>0.18752316884564335</v>
      </c>
      <c r="F246" s="4">
        <f>COUNTA($A$2:A246)/COUNTA($A$2:$A$629)</f>
        <v>0.39012738853503187</v>
      </c>
      <c r="G246" s="3">
        <f>(VLOOKUP(A246,degree!A:B,2,FALSE))</f>
        <v>68.580398299999999</v>
      </c>
      <c r="H246" t="str">
        <f>(VLOOKUP(A246,degree!A:C,3,FALSE))</f>
        <v/>
      </c>
    </row>
    <row r="247" spans="1:8" x14ac:dyDescent="0.2">
      <c r="A247" s="1" t="s">
        <v>339</v>
      </c>
      <c r="B247" s="2">
        <v>75.673783599999993</v>
      </c>
      <c r="C247" t="str">
        <f>IF(ISNA(VLOOKUP(A247,'von Hand markiert'!A:A,1,FALSE)),"","x")</f>
        <v/>
      </c>
      <c r="D247" s="4">
        <f>B247/betwKennzahlen!$D$6</f>
        <v>9.4556813865411123E-4</v>
      </c>
      <c r="E247" s="4">
        <f>SUM(B247:$B$629)/betwKennzahlen!$D$6</f>
        <v>0.18657760070698923</v>
      </c>
      <c r="F247" s="4">
        <f>COUNTA($A$2:A247)/COUNTA($A$2:$A$629)</f>
        <v>0.39171974522292996</v>
      </c>
      <c r="G247" s="3">
        <f>(VLOOKUP(A247,degree!A:B,2,FALSE))</f>
        <v>66.600200200000003</v>
      </c>
      <c r="H247" t="str">
        <f>(VLOOKUP(A247,degree!A:C,3,FALSE))</f>
        <v/>
      </c>
    </row>
    <row r="248" spans="1:8" x14ac:dyDescent="0.2">
      <c r="A248" s="1" t="s">
        <v>338</v>
      </c>
      <c r="B248" s="2">
        <v>75.673783599999993</v>
      </c>
      <c r="C248" t="str">
        <f>IF(ISNA(VLOOKUP(A248,'von Hand markiert'!A:A,1,FALSE)),"","x")</f>
        <v/>
      </c>
      <c r="D248" s="4">
        <f>B248/betwKennzahlen!$D$6</f>
        <v>9.4556813865411123E-4</v>
      </c>
      <c r="E248" s="4">
        <f>SUM(B248:$B$629)/betwKennzahlen!$D$6</f>
        <v>0.18563203256833513</v>
      </c>
      <c r="F248" s="4">
        <f>COUNTA($A$2:A248)/COUNTA($A$2:$A$629)</f>
        <v>0.39331210191082805</v>
      </c>
      <c r="G248" s="3">
        <f>(VLOOKUP(A248,degree!A:B,2,FALSE))</f>
        <v>67.590299200000004</v>
      </c>
      <c r="H248" t="str">
        <f>(VLOOKUP(A248,degree!A:C,3,FALSE))</f>
        <v/>
      </c>
    </row>
    <row r="249" spans="1:8" x14ac:dyDescent="0.2">
      <c r="A249" s="1" t="s">
        <v>601</v>
      </c>
      <c r="B249" s="2">
        <v>75.673783599999993</v>
      </c>
      <c r="C249" t="str">
        <f>IF(ISNA(VLOOKUP(A249,'von Hand markiert'!A:A,1,FALSE)),"","x")</f>
        <v/>
      </c>
      <c r="D249" s="4">
        <f>B249/betwKennzahlen!$D$6</f>
        <v>9.4556813865411123E-4</v>
      </c>
      <c r="E249" s="4">
        <f>SUM(B249:$B$629)/betwKennzahlen!$D$6</f>
        <v>0.18468646442968101</v>
      </c>
      <c r="F249" s="4">
        <f>COUNTA($A$2:A249)/COUNTA($A$2:$A$629)</f>
        <v>0.39490445859872614</v>
      </c>
      <c r="G249" s="3">
        <f>(VLOOKUP(A249,degree!A:B,2,FALSE))</f>
        <v>75.673783599999993</v>
      </c>
      <c r="H249" t="str">
        <f>(VLOOKUP(A249,degree!A:C,3,FALSE))</f>
        <v/>
      </c>
    </row>
    <row r="250" spans="1:8" x14ac:dyDescent="0.2">
      <c r="A250" s="1" t="s">
        <v>602</v>
      </c>
      <c r="B250" s="2">
        <v>75.673783599999993</v>
      </c>
      <c r="C250" t="str">
        <f>IF(ISNA(VLOOKUP(A250,'von Hand markiert'!A:A,1,FALSE)),"","x")</f>
        <v/>
      </c>
      <c r="D250" s="4">
        <f>B250/betwKennzahlen!$D$6</f>
        <v>9.4556813865411123E-4</v>
      </c>
      <c r="E250" s="4">
        <f>SUM(B250:$B$629)/betwKennzahlen!$D$6</f>
        <v>0.18374089629102694</v>
      </c>
      <c r="F250" s="4">
        <f>COUNTA($A$2:A250)/COUNTA($A$2:$A$629)</f>
        <v>0.39649681528662423</v>
      </c>
      <c r="G250" s="3">
        <f>(VLOOKUP(A250,degree!A:B,2,FALSE))</f>
        <v>2.9126213600000002</v>
      </c>
      <c r="H250" t="str">
        <f>(VLOOKUP(A250,degree!A:C,3,FALSE))</f>
        <v/>
      </c>
    </row>
    <row r="251" spans="1:8" x14ac:dyDescent="0.2">
      <c r="A251" s="1" t="s">
        <v>321</v>
      </c>
      <c r="B251" s="2">
        <v>75.486006000000003</v>
      </c>
      <c r="C251" t="str">
        <f>IF(ISNA(VLOOKUP(A251,'von Hand markiert'!A:A,1,FALSE)),"","x")</f>
        <v/>
      </c>
      <c r="D251" s="4">
        <f>B251/betwKennzahlen!$D$6</f>
        <v>9.4322179746081944E-4</v>
      </c>
      <c r="E251" s="4">
        <f>SUM(B251:$B$629)/betwKennzahlen!$D$6</f>
        <v>0.18279532815237282</v>
      </c>
      <c r="F251" s="4">
        <f>COUNTA($A$2:A251)/COUNTA($A$2:$A$629)</f>
        <v>0.39808917197452232</v>
      </c>
      <c r="G251" s="3">
        <f>(VLOOKUP(A251,degree!A:B,2,FALSE))</f>
        <v>17.607711200000001</v>
      </c>
      <c r="H251" t="str">
        <f>(VLOOKUP(A251,degree!A:C,3,FALSE))</f>
        <v/>
      </c>
    </row>
    <row r="252" spans="1:8" x14ac:dyDescent="0.2">
      <c r="A252" s="1" t="s">
        <v>220</v>
      </c>
      <c r="B252" s="2">
        <v>75.414711499999996</v>
      </c>
      <c r="C252" t="str">
        <f>IF(ISNA(VLOOKUP(A252,'von Hand markiert'!A:A,1,FALSE)),"","x")</f>
        <v/>
      </c>
      <c r="D252" s="4">
        <f>B252/betwKennzahlen!$D$6</f>
        <v>9.4233094987194218E-4</v>
      </c>
      <c r="E252" s="4">
        <f>SUM(B252:$B$629)/betwKennzahlen!$D$6</f>
        <v>0.18185210635491203</v>
      </c>
      <c r="F252" s="4">
        <f>COUNTA($A$2:A252)/COUNTA($A$2:$A$629)</f>
        <v>0.3996815286624204</v>
      </c>
      <c r="G252" s="3">
        <f>(VLOOKUP(A252,degree!A:B,2,FALSE))</f>
        <v>31.4880788</v>
      </c>
      <c r="H252" t="str">
        <f>(VLOOKUP(A252,degree!A:C,3,FALSE))</f>
        <v/>
      </c>
    </row>
    <row r="253" spans="1:8" x14ac:dyDescent="0.2">
      <c r="A253" s="1" t="s">
        <v>199</v>
      </c>
      <c r="B253" s="2">
        <v>75.371984999999995</v>
      </c>
      <c r="C253" t="str">
        <f>IF(ISNA(VLOOKUP(A253,'von Hand markiert'!A:A,1,FALSE)),"","x")</f>
        <v/>
      </c>
      <c r="D253" s="4">
        <f>B253/betwKennzahlen!$D$6</f>
        <v>9.4179706858367788E-4</v>
      </c>
      <c r="E253" s="4">
        <f>SUM(B253:$B$629)/betwKennzahlen!$D$6</f>
        <v>0.18090977540504005</v>
      </c>
      <c r="F253" s="4">
        <f>COUNTA($A$2:A253)/COUNTA($A$2:$A$629)</f>
        <v>0.40127388535031849</v>
      </c>
      <c r="G253" s="3">
        <f>(VLOOKUP(A253,degree!A:B,2,FALSE))</f>
        <v>30.052465399999999</v>
      </c>
      <c r="H253" t="str">
        <f>(VLOOKUP(A253,degree!A:C,3,FALSE))</f>
        <v/>
      </c>
    </row>
    <row r="254" spans="1:8" x14ac:dyDescent="0.2">
      <c r="A254" s="1" t="s">
        <v>208</v>
      </c>
      <c r="B254" s="2">
        <v>75.371984999999995</v>
      </c>
      <c r="C254" t="str">
        <f>IF(ISNA(VLOOKUP(A254,'von Hand markiert'!A:A,1,FALSE)),"","x")</f>
        <v/>
      </c>
      <c r="D254" s="4">
        <f>B254/betwKennzahlen!$D$6</f>
        <v>9.4179706858367788E-4</v>
      </c>
      <c r="E254" s="4">
        <f>SUM(B254:$B$629)/betwKennzahlen!$D$6</f>
        <v>0.17996797833645642</v>
      </c>
      <c r="F254" s="4">
        <f>COUNTA($A$2:A254)/COUNTA($A$2:$A$629)</f>
        <v>0.40286624203821658</v>
      </c>
      <c r="G254" s="3">
        <f>(VLOOKUP(A254,degree!A:B,2,FALSE))</f>
        <v>27.101582100000002</v>
      </c>
      <c r="H254" t="str">
        <f>(VLOOKUP(A254,degree!A:C,3,FALSE))</f>
        <v/>
      </c>
    </row>
    <row r="255" spans="1:8" x14ac:dyDescent="0.2">
      <c r="A255" s="1" t="s">
        <v>237</v>
      </c>
      <c r="B255" s="2">
        <v>75.331063099999994</v>
      </c>
      <c r="C255" t="str">
        <f>IF(ISNA(VLOOKUP(A255,'von Hand markiert'!A:A,1,FALSE)),"","x")</f>
        <v/>
      </c>
      <c r="D255" s="4">
        <f>B255/betwKennzahlen!$D$6</f>
        <v>9.4128573634981298E-4</v>
      </c>
      <c r="E255" s="4">
        <f>SUM(B255:$B$629)/betwKennzahlen!$D$6</f>
        <v>0.17902618126787273</v>
      </c>
      <c r="F255" s="4">
        <f>COUNTA($A$2:A255)/COUNTA($A$2:$A$629)</f>
        <v>0.40445859872611467</v>
      </c>
      <c r="G255" s="3">
        <f>(VLOOKUP(A255,degree!A:B,2,FALSE))</f>
        <v>44.3832247</v>
      </c>
      <c r="H255" t="str">
        <f>(VLOOKUP(A255,degree!A:C,3,FALSE))</f>
        <v/>
      </c>
    </row>
    <row r="256" spans="1:8" x14ac:dyDescent="0.2">
      <c r="A256" s="1" t="s">
        <v>236</v>
      </c>
      <c r="B256" s="2">
        <v>75.331063099999994</v>
      </c>
      <c r="C256" t="str">
        <f>IF(ISNA(VLOOKUP(A256,'von Hand markiert'!A:A,1,FALSE)),"","x")</f>
        <v/>
      </c>
      <c r="D256" s="4">
        <f>B256/betwKennzahlen!$D$6</f>
        <v>9.4128573634981298E-4</v>
      </c>
      <c r="E256" s="4">
        <f>SUM(B256:$B$629)/betwKennzahlen!$D$6</f>
        <v>0.1780848955315229</v>
      </c>
      <c r="F256" s="4">
        <f>COUNTA($A$2:A256)/COUNTA($A$2:$A$629)</f>
        <v>0.40605095541401276</v>
      </c>
      <c r="G256" s="3">
        <f>(VLOOKUP(A256,degree!A:B,2,FALSE))</f>
        <v>45.373323800000001</v>
      </c>
      <c r="H256" t="str">
        <f>(VLOOKUP(A256,degree!A:C,3,FALSE))</f>
        <v/>
      </c>
    </row>
    <row r="257" spans="1:8" x14ac:dyDescent="0.2">
      <c r="A257" s="1" t="s">
        <v>247</v>
      </c>
      <c r="B257" s="2">
        <v>75.331063099999994</v>
      </c>
      <c r="C257" t="str">
        <f>IF(ISNA(VLOOKUP(A257,'von Hand markiert'!A:A,1,FALSE)),"","x")</f>
        <v/>
      </c>
      <c r="D257" s="4">
        <f>B257/betwKennzahlen!$D$6</f>
        <v>9.4128573634981298E-4</v>
      </c>
      <c r="E257" s="4">
        <f>SUM(B257:$B$629)/betwKennzahlen!$D$6</f>
        <v>0.17714360979517313</v>
      </c>
      <c r="F257" s="4">
        <f>COUNTA($A$2:A257)/COUNTA($A$2:$A$629)</f>
        <v>0.40764331210191085</v>
      </c>
      <c r="G257" s="3">
        <f>(VLOOKUP(A257,degree!A:B,2,FALSE))</f>
        <v>48.324207100000002</v>
      </c>
      <c r="H257" t="str">
        <f>(VLOOKUP(A257,degree!A:C,3,FALSE))</f>
        <v/>
      </c>
    </row>
    <row r="258" spans="1:8" x14ac:dyDescent="0.2">
      <c r="A258" s="1" t="s">
        <v>245</v>
      </c>
      <c r="B258" s="2">
        <v>75.331063099999994</v>
      </c>
      <c r="C258" t="str">
        <f>IF(ISNA(VLOOKUP(A258,'von Hand markiert'!A:A,1,FALSE)),"","x")</f>
        <v/>
      </c>
      <c r="D258" s="4">
        <f>B258/betwKennzahlen!$D$6</f>
        <v>9.4128573634981298E-4</v>
      </c>
      <c r="E258" s="4">
        <f>SUM(B258:$B$629)/betwKennzahlen!$D$6</f>
        <v>0.17620232405882333</v>
      </c>
      <c r="F258" s="4">
        <f>COUNTA($A$2:A258)/COUNTA($A$2:$A$629)</f>
        <v>0.40923566878980894</v>
      </c>
      <c r="G258" s="3">
        <f>(VLOOKUP(A258,degree!A:B,2,FALSE))</f>
        <v>50.304405099999997</v>
      </c>
      <c r="H258" t="str">
        <f>(VLOOKUP(A258,degree!A:C,3,FALSE))</f>
        <v/>
      </c>
    </row>
    <row r="259" spans="1:8" x14ac:dyDescent="0.2">
      <c r="A259" s="1" t="s">
        <v>563</v>
      </c>
      <c r="B259" s="2">
        <v>75.331063099999994</v>
      </c>
      <c r="C259" t="str">
        <f>IF(ISNA(VLOOKUP(A259,'von Hand markiert'!A:A,1,FALSE)),"","x")</f>
        <v/>
      </c>
      <c r="D259" s="4">
        <f>B259/betwKennzahlen!$D$6</f>
        <v>9.4128573634981298E-4</v>
      </c>
      <c r="E259" s="4">
        <f>SUM(B259:$B$629)/betwKennzahlen!$D$6</f>
        <v>0.1752610383224735</v>
      </c>
      <c r="F259" s="4">
        <f>COUNTA($A$2:A259)/COUNTA($A$2:$A$629)</f>
        <v>0.41082802547770703</v>
      </c>
      <c r="G259" s="3">
        <f>(VLOOKUP(A259,degree!A:B,2,FALSE))</f>
        <v>75.331063099999994</v>
      </c>
      <c r="H259" t="str">
        <f>(VLOOKUP(A259,degree!A:C,3,FALSE))</f>
        <v/>
      </c>
    </row>
    <row r="260" spans="1:8" x14ac:dyDescent="0.2">
      <c r="A260" s="1" t="s">
        <v>564</v>
      </c>
      <c r="B260" s="2">
        <v>75.331063099999994</v>
      </c>
      <c r="C260" t="str">
        <f>IF(ISNA(VLOOKUP(A260,'von Hand markiert'!A:A,1,FALSE)),"","x")</f>
        <v/>
      </c>
      <c r="D260" s="4">
        <f>B260/betwKennzahlen!$D$6</f>
        <v>9.4128573634981298E-4</v>
      </c>
      <c r="E260" s="4">
        <f>SUM(B260:$B$629)/betwKennzahlen!$D$6</f>
        <v>0.1743197525861237</v>
      </c>
      <c r="F260" s="4">
        <f>COUNTA($A$2:A260)/COUNTA($A$2:$A$629)</f>
        <v>0.41242038216560511</v>
      </c>
      <c r="G260" s="3">
        <f>(VLOOKUP(A260,degree!A:B,2,FALSE))</f>
        <v>72.863131600000003</v>
      </c>
      <c r="H260" t="str">
        <f>(VLOOKUP(A260,degree!A:C,3,FALSE))</f>
        <v/>
      </c>
    </row>
    <row r="261" spans="1:8" x14ac:dyDescent="0.2">
      <c r="A261" s="1" t="s">
        <v>253</v>
      </c>
      <c r="B261" s="2">
        <v>75.331063099999994</v>
      </c>
      <c r="C261" t="str">
        <f>IF(ISNA(VLOOKUP(A261,'von Hand markiert'!A:A,1,FALSE)),"","x")</f>
        <v/>
      </c>
      <c r="D261" s="4">
        <f>B261/betwKennzahlen!$D$6</f>
        <v>9.4128573634981298E-4</v>
      </c>
      <c r="E261" s="4">
        <f>SUM(B261:$B$629)/betwKennzahlen!$D$6</f>
        <v>0.17337846684977387</v>
      </c>
      <c r="F261" s="4">
        <f>COUNTA($A$2:A261)/COUNTA($A$2:$A$629)</f>
        <v>0.4140127388535032</v>
      </c>
      <c r="G261" s="3">
        <f>(VLOOKUP(A261,degree!A:B,2,FALSE))</f>
        <v>17.025794600000001</v>
      </c>
      <c r="H261" t="str">
        <f>(VLOOKUP(A261,degree!A:C,3,FALSE))</f>
        <v/>
      </c>
    </row>
    <row r="262" spans="1:8" x14ac:dyDescent="0.2">
      <c r="A262" s="1" t="s">
        <v>246</v>
      </c>
      <c r="B262" s="2">
        <v>75.331063099999994</v>
      </c>
      <c r="C262" t="str">
        <f>IF(ISNA(VLOOKUP(A262,'von Hand markiert'!A:A,1,FALSE)),"","x")</f>
        <v/>
      </c>
      <c r="D262" s="4">
        <f>B262/betwKennzahlen!$D$6</f>
        <v>9.4128573634981298E-4</v>
      </c>
      <c r="E262" s="4">
        <f>SUM(B262:$B$629)/betwKennzahlen!$D$6</f>
        <v>0.17243718111342407</v>
      </c>
      <c r="F262" s="4">
        <f>COUNTA($A$2:A262)/COUNTA($A$2:$A$629)</f>
        <v>0.41560509554140129</v>
      </c>
      <c r="G262" s="3">
        <f>(VLOOKUP(A262,degree!A:B,2,FALSE))</f>
        <v>49.314306100000003</v>
      </c>
      <c r="H262" t="str">
        <f>(VLOOKUP(A262,degree!A:C,3,FALSE))</f>
        <v/>
      </c>
    </row>
    <row r="263" spans="1:8" x14ac:dyDescent="0.2">
      <c r="A263" s="1" t="s">
        <v>254</v>
      </c>
      <c r="B263" s="2">
        <v>75.331063099999994</v>
      </c>
      <c r="C263" t="str">
        <f>IF(ISNA(VLOOKUP(A263,'von Hand markiert'!A:A,1,FALSE)),"","x")</f>
        <v/>
      </c>
      <c r="D263" s="4">
        <f>B263/betwKennzahlen!$D$6</f>
        <v>9.4128573634981298E-4</v>
      </c>
      <c r="E263" s="4">
        <f>SUM(B263:$B$629)/betwKennzahlen!$D$6</f>
        <v>0.17149589537707424</v>
      </c>
      <c r="F263" s="4">
        <f>COUNTA($A$2:A263)/COUNTA($A$2:$A$629)</f>
        <v>0.41719745222929938</v>
      </c>
      <c r="G263" s="3">
        <f>(VLOOKUP(A263,degree!A:B,2,FALSE))</f>
        <v>16.0356956</v>
      </c>
      <c r="H263" t="str">
        <f>(VLOOKUP(A263,degree!A:C,3,FALSE))</f>
        <v/>
      </c>
    </row>
    <row r="264" spans="1:8" x14ac:dyDescent="0.2">
      <c r="A264" s="1" t="s">
        <v>297</v>
      </c>
      <c r="B264" s="2">
        <v>74.500469199999998</v>
      </c>
      <c r="C264" t="str">
        <f>IF(ISNA(VLOOKUP(A264,'von Hand markiert'!A:A,1,FALSE)),"","x")</f>
        <v/>
      </c>
      <c r="D264" s="4">
        <f>B264/betwKennzahlen!$D$6</f>
        <v>9.309071998126171E-4</v>
      </c>
      <c r="E264" s="4">
        <f>SUM(B264:$B$629)/betwKennzahlen!$D$6</f>
        <v>0.17055460964072444</v>
      </c>
      <c r="F264" s="4">
        <f>COUNTA($A$2:A264)/COUNTA($A$2:$A$629)</f>
        <v>0.41878980891719747</v>
      </c>
      <c r="G264" s="3">
        <f>(VLOOKUP(A264,degree!A:B,2,FALSE))</f>
        <v>69.287199099999995</v>
      </c>
      <c r="H264" t="str">
        <f>(VLOOKUP(A264,degree!A:C,3,FALSE))</f>
        <v/>
      </c>
    </row>
    <row r="265" spans="1:8" x14ac:dyDescent="0.2">
      <c r="A265" s="1" t="s">
        <v>248</v>
      </c>
      <c r="B265" s="2">
        <v>74.500469199999998</v>
      </c>
      <c r="C265" t="str">
        <f>IF(ISNA(VLOOKUP(A265,'von Hand markiert'!A:A,1,FALSE)),"","x")</f>
        <v/>
      </c>
      <c r="D265" s="4">
        <f>B265/betwKennzahlen!$D$6</f>
        <v>9.309071998126171E-4</v>
      </c>
      <c r="E265" s="4">
        <f>SUM(B265:$B$629)/betwKennzahlen!$D$6</f>
        <v>0.16962370244091182</v>
      </c>
      <c r="F265" s="4">
        <f>COUNTA($A$2:A265)/COUNTA($A$2:$A$629)</f>
        <v>0.42038216560509556</v>
      </c>
      <c r="G265" s="3">
        <f>(VLOOKUP(A265,degree!A:B,2,FALSE))</f>
        <v>33.4048467</v>
      </c>
      <c r="H265" t="str">
        <f>(VLOOKUP(A265,degree!A:C,3,FALSE))</f>
        <v/>
      </c>
    </row>
    <row r="266" spans="1:8" x14ac:dyDescent="0.2">
      <c r="A266" s="1" t="s">
        <v>212</v>
      </c>
      <c r="B266" s="2">
        <v>74.030913600000005</v>
      </c>
      <c r="C266" t="str">
        <f>IF(ISNA(VLOOKUP(A266,'von Hand markiert'!A:A,1,FALSE)),"","x")</f>
        <v/>
      </c>
      <c r="D266" s="4">
        <f>B266/betwKennzahlen!$D$6</f>
        <v>9.2503995235167994E-4</v>
      </c>
      <c r="E266" s="4">
        <f>SUM(B266:$B$629)/betwKennzahlen!$D$6</f>
        <v>0.16869279524109923</v>
      </c>
      <c r="F266" s="4">
        <f>COUNTA($A$2:A266)/COUNTA($A$2:$A$629)</f>
        <v>0.42197452229299365</v>
      </c>
      <c r="G266" s="3">
        <f>(VLOOKUP(A266,degree!A:B,2,FALSE))</f>
        <v>45.0177038</v>
      </c>
      <c r="H266" t="str">
        <f>(VLOOKUP(A266,degree!A:C,3,FALSE))</f>
        <v/>
      </c>
    </row>
    <row r="267" spans="1:8" x14ac:dyDescent="0.2">
      <c r="A267" s="1" t="s">
        <v>303</v>
      </c>
      <c r="B267" s="2">
        <v>73.809904900000006</v>
      </c>
      <c r="C267" t="str">
        <f>IF(ISNA(VLOOKUP(A267,'von Hand markiert'!A:A,1,FALSE)),"","x")</f>
        <v/>
      </c>
      <c r="D267" s="4">
        <f>B267/betwKennzahlen!$D$6</f>
        <v>9.2227837793127049E-4</v>
      </c>
      <c r="E267" s="4">
        <f>SUM(B267:$B$629)/betwKennzahlen!$D$6</f>
        <v>0.16776775528874749</v>
      </c>
      <c r="F267" s="4">
        <f>COUNTA($A$2:A267)/COUNTA($A$2:$A$629)</f>
        <v>0.42356687898089174</v>
      </c>
      <c r="G267" s="3">
        <f>(VLOOKUP(A267,degree!A:B,2,FALSE))</f>
        <v>65.179230500000003</v>
      </c>
      <c r="H267" t="str">
        <f>(VLOOKUP(A267,degree!A:C,3,FALSE))</f>
        <v/>
      </c>
    </row>
    <row r="268" spans="1:8" x14ac:dyDescent="0.2">
      <c r="A268" s="1" t="s">
        <v>302</v>
      </c>
      <c r="B268" s="2">
        <v>73.809904900000006</v>
      </c>
      <c r="C268" t="str">
        <f>IF(ISNA(VLOOKUP(A268,'von Hand markiert'!A:A,1,FALSE)),"","x")</f>
        <v/>
      </c>
      <c r="D268" s="4">
        <f>B268/betwKennzahlen!$D$6</f>
        <v>9.2227837793127049E-4</v>
      </c>
      <c r="E268" s="4">
        <f>SUM(B268:$B$629)/betwKennzahlen!$D$6</f>
        <v>0.16684547691081625</v>
      </c>
      <c r="F268" s="4">
        <f>COUNTA($A$2:A268)/COUNTA($A$2:$A$629)</f>
        <v>0.42515923566878983</v>
      </c>
      <c r="G268" s="3">
        <f>(VLOOKUP(A268,degree!A:B,2,FALSE))</f>
        <v>66.169329500000003</v>
      </c>
      <c r="H268" t="str">
        <f>(VLOOKUP(A268,degree!A:C,3,FALSE))</f>
        <v/>
      </c>
    </row>
    <row r="269" spans="1:8" x14ac:dyDescent="0.2">
      <c r="A269" s="1" t="s">
        <v>510</v>
      </c>
      <c r="B269" s="2">
        <v>73.809904900000006</v>
      </c>
      <c r="C269" t="str">
        <f>IF(ISNA(VLOOKUP(A269,'von Hand markiert'!A:A,1,FALSE)),"","x")</f>
        <v/>
      </c>
      <c r="D269" s="4">
        <f>B269/betwKennzahlen!$D$6</f>
        <v>9.2227837793127049E-4</v>
      </c>
      <c r="E269" s="4">
        <f>SUM(B269:$B$629)/betwKennzahlen!$D$6</f>
        <v>0.16592319853288492</v>
      </c>
      <c r="F269" s="4">
        <f>COUNTA($A$2:A269)/COUNTA($A$2:$A$629)</f>
        <v>0.42675159235668791</v>
      </c>
      <c r="G269" s="3">
        <f>(VLOOKUP(A269,degree!A:B,2,FALSE))</f>
        <v>72.819805900000006</v>
      </c>
      <c r="H269" t="str">
        <f>(VLOOKUP(A269,degree!A:C,3,FALSE))</f>
        <v/>
      </c>
    </row>
    <row r="270" spans="1:8" x14ac:dyDescent="0.2">
      <c r="A270" s="1" t="s">
        <v>509</v>
      </c>
      <c r="B270" s="2">
        <v>73.809904900000006</v>
      </c>
      <c r="C270" t="str">
        <f>IF(ISNA(VLOOKUP(A270,'von Hand markiert'!A:A,1,FALSE)),"","x")</f>
        <v/>
      </c>
      <c r="D270" s="4">
        <f>B270/betwKennzahlen!$D$6</f>
        <v>9.2227837793127049E-4</v>
      </c>
      <c r="E270" s="4">
        <f>SUM(B270:$B$629)/betwKennzahlen!$D$6</f>
        <v>0.16500092015495366</v>
      </c>
      <c r="F270" s="4">
        <f>COUNTA($A$2:A270)/COUNTA($A$2:$A$629)</f>
        <v>0.428343949044586</v>
      </c>
      <c r="G270" s="3">
        <f>(VLOOKUP(A270,degree!A:B,2,FALSE))</f>
        <v>73.809904900000006</v>
      </c>
      <c r="H270" t="str">
        <f>(VLOOKUP(A270,degree!A:C,3,FALSE))</f>
        <v/>
      </c>
    </row>
    <row r="271" spans="1:8" x14ac:dyDescent="0.2">
      <c r="A271" s="1" t="s">
        <v>116</v>
      </c>
      <c r="B271" s="2">
        <v>73.248928500000005</v>
      </c>
      <c r="C271" t="str">
        <f>IF(ISNA(VLOOKUP(A271,'von Hand markiert'!A:A,1,FALSE)),"","x")</f>
        <v/>
      </c>
      <c r="D271" s="4">
        <f>B271/betwKennzahlen!$D$6</f>
        <v>9.1526879832334819E-4</v>
      </c>
      <c r="E271" s="4">
        <f>SUM(B271:$B$629)/betwKennzahlen!$D$6</f>
        <v>0.16407864177702239</v>
      </c>
      <c r="F271" s="4">
        <f>COUNTA($A$2:A271)/COUNTA($A$2:$A$629)</f>
        <v>0.42993630573248409</v>
      </c>
      <c r="G271" s="3">
        <f>(VLOOKUP(A271,degree!A:B,2,FALSE))</f>
        <v>44.753847700000001</v>
      </c>
      <c r="H271" t="str">
        <f>(VLOOKUP(A271,degree!A:C,3,FALSE))</f>
        <v/>
      </c>
    </row>
    <row r="272" spans="1:8" x14ac:dyDescent="0.2">
      <c r="A272" s="1" t="s">
        <v>263</v>
      </c>
      <c r="B272" s="2">
        <v>73.199468899999999</v>
      </c>
      <c r="C272" t="str">
        <f>IF(ISNA(VLOOKUP(A272,'von Hand markiert'!A:A,1,FALSE)),"","x")</f>
        <v/>
      </c>
      <c r="D272" s="4">
        <f>B272/betwKennzahlen!$D$6</f>
        <v>9.1465078479626208E-4</v>
      </c>
      <c r="E272" s="4">
        <f>SUM(B272:$B$629)/betwKennzahlen!$D$6</f>
        <v>0.16316337297869901</v>
      </c>
      <c r="F272" s="4">
        <f>COUNTA($A$2:A272)/COUNTA($A$2:$A$629)</f>
        <v>0.43152866242038218</v>
      </c>
      <c r="G272" s="3">
        <f>(VLOOKUP(A272,degree!A:B,2,FALSE))</f>
        <v>62.667466699999999</v>
      </c>
      <c r="H272" t="str">
        <f>(VLOOKUP(A272,degree!A:C,3,FALSE))</f>
        <v/>
      </c>
    </row>
    <row r="273" spans="1:8" x14ac:dyDescent="0.2">
      <c r="A273" s="1" t="s">
        <v>614</v>
      </c>
      <c r="B273" s="2">
        <v>73.199468899999999</v>
      </c>
      <c r="C273" t="str">
        <f>IF(ISNA(VLOOKUP(A273,'von Hand markiert'!A:A,1,FALSE)),"","x")</f>
        <v/>
      </c>
      <c r="D273" s="4">
        <f>B273/betwKennzahlen!$D$6</f>
        <v>9.1465078479626208E-4</v>
      </c>
      <c r="E273" s="4">
        <f>SUM(B273:$B$629)/betwKennzahlen!$D$6</f>
        <v>0.16224872219390277</v>
      </c>
      <c r="F273" s="4">
        <f>COUNTA($A$2:A273)/COUNTA($A$2:$A$629)</f>
        <v>0.43312101910828027</v>
      </c>
      <c r="G273" s="3">
        <f>(VLOOKUP(A273,degree!A:B,2,FALSE))</f>
        <v>73.199468899999999</v>
      </c>
      <c r="H273" t="str">
        <f>(VLOOKUP(A273,degree!A:C,3,FALSE))</f>
        <v/>
      </c>
    </row>
    <row r="274" spans="1:8" x14ac:dyDescent="0.2">
      <c r="A274" s="1" t="s">
        <v>344</v>
      </c>
      <c r="B274" s="2">
        <v>73.099218300000004</v>
      </c>
      <c r="C274" t="str">
        <f>IF(ISNA(VLOOKUP(A274,'von Hand markiert'!A:A,1,FALSE)),"","x")</f>
        <v/>
      </c>
      <c r="D274" s="4">
        <f>B274/betwKennzahlen!$D$6</f>
        <v>9.1339812147309563E-4</v>
      </c>
      <c r="E274" s="4">
        <f>SUM(B274:$B$629)/betwKennzahlen!$D$6</f>
        <v>0.16133407140910649</v>
      </c>
      <c r="F274" s="4">
        <f>COUNTA($A$2:A274)/COUNTA($A$2:$A$629)</f>
        <v>0.43471337579617836</v>
      </c>
      <c r="G274" s="3">
        <f>(VLOOKUP(A274,degree!A:B,2,FALSE))</f>
        <v>7.3019312999999997</v>
      </c>
      <c r="H274" t="str">
        <f>(VLOOKUP(A274,degree!A:C,3,FALSE))</f>
        <v/>
      </c>
    </row>
    <row r="275" spans="1:8" x14ac:dyDescent="0.2">
      <c r="A275" s="1" t="s">
        <v>343</v>
      </c>
      <c r="B275" s="2">
        <v>73.099218300000004</v>
      </c>
      <c r="C275" t="str">
        <f>IF(ISNA(VLOOKUP(A275,'von Hand markiert'!A:A,1,FALSE)),"","x")</f>
        <v/>
      </c>
      <c r="D275" s="4">
        <f>B275/betwKennzahlen!$D$6</f>
        <v>9.1339812147309563E-4</v>
      </c>
      <c r="E275" s="4">
        <f>SUM(B275:$B$629)/betwKennzahlen!$D$6</f>
        <v>0.16042067328763343</v>
      </c>
      <c r="F275" s="4">
        <f>COUNTA($A$2:A275)/COUNTA($A$2:$A$629)</f>
        <v>0.43630573248407645</v>
      </c>
      <c r="G275" s="3">
        <f>(VLOOKUP(A275,degree!A:B,2,FALSE))</f>
        <v>56.076638500000001</v>
      </c>
      <c r="H275" t="str">
        <f>(VLOOKUP(A275,degree!A:C,3,FALSE))</f>
        <v/>
      </c>
    </row>
    <row r="276" spans="1:8" x14ac:dyDescent="0.2">
      <c r="A276" s="1" t="s">
        <v>244</v>
      </c>
      <c r="B276" s="2">
        <v>73.031514700000002</v>
      </c>
      <c r="C276" t="str">
        <f>IF(ISNA(VLOOKUP(A276,'von Hand markiert'!A:A,1,FALSE)),"","x")</f>
        <v/>
      </c>
      <c r="D276" s="4">
        <f>B276/betwKennzahlen!$D$6</f>
        <v>9.1255214332866227E-4</v>
      </c>
      <c r="E276" s="4">
        <f>SUM(B276:$B$629)/betwKennzahlen!$D$6</f>
        <v>0.15950727516616034</v>
      </c>
      <c r="F276" s="4">
        <f>COUNTA($A$2:A276)/COUNTA($A$2:$A$629)</f>
        <v>0.43789808917197454</v>
      </c>
      <c r="G276" s="3">
        <f>(VLOOKUP(A276,degree!A:B,2,FALSE))</f>
        <v>23.659970399999999</v>
      </c>
      <c r="H276" t="str">
        <f>(VLOOKUP(A276,degree!A:C,3,FALSE))</f>
        <v/>
      </c>
    </row>
    <row r="277" spans="1:8" x14ac:dyDescent="0.2">
      <c r="A277" s="1" t="s">
        <v>565</v>
      </c>
      <c r="B277" s="2">
        <v>72.832675300000005</v>
      </c>
      <c r="C277" t="str">
        <f>IF(ISNA(VLOOKUP(A277,'von Hand markiert'!A:A,1,FALSE)),"","x")</f>
        <v/>
      </c>
      <c r="D277" s="4">
        <f>B277/betwKennzahlen!$D$6</f>
        <v>9.1006758140503856E-4</v>
      </c>
      <c r="E277" s="4">
        <f>SUM(B277:$B$629)/betwKennzahlen!$D$6</f>
        <v>0.15859472302283167</v>
      </c>
      <c r="F277" s="4">
        <f>COUNTA($A$2:A277)/COUNTA($A$2:$A$629)</f>
        <v>0.43949044585987262</v>
      </c>
      <c r="G277" s="3">
        <f>(VLOOKUP(A277,degree!A:B,2,FALSE))</f>
        <v>7.88674637</v>
      </c>
      <c r="H277" t="str">
        <f>(VLOOKUP(A277,degree!A:C,3,FALSE))</f>
        <v/>
      </c>
    </row>
    <row r="278" spans="1:8" x14ac:dyDescent="0.2">
      <c r="A278" s="1" t="s">
        <v>257</v>
      </c>
      <c r="B278" s="2">
        <v>72.832675300000005</v>
      </c>
      <c r="C278" t="str">
        <f>IF(ISNA(VLOOKUP(A278,'von Hand markiert'!A:A,1,FALSE)),"","x")</f>
        <v/>
      </c>
      <c r="D278" s="4">
        <f>B278/betwKennzahlen!$D$6</f>
        <v>9.1006758140503856E-4</v>
      </c>
      <c r="E278" s="4">
        <f>SUM(B278:$B$629)/betwKennzahlen!$D$6</f>
        <v>0.15768465544142662</v>
      </c>
      <c r="F278" s="4">
        <f>COUNTA($A$2:A278)/COUNTA($A$2:$A$629)</f>
        <v>0.44108280254777071</v>
      </c>
      <c r="G278" s="3">
        <f>(VLOOKUP(A278,degree!A:B,2,FALSE))</f>
        <v>38.8458884</v>
      </c>
      <c r="H278" t="str">
        <f>(VLOOKUP(A278,degree!A:C,3,FALSE))</f>
        <v/>
      </c>
    </row>
    <row r="279" spans="1:8" x14ac:dyDescent="0.2">
      <c r="A279" s="1" t="s">
        <v>264</v>
      </c>
      <c r="B279" s="2">
        <v>72.832675300000005</v>
      </c>
      <c r="C279" t="str">
        <f>IF(ISNA(VLOOKUP(A279,'von Hand markiert'!A:A,1,FALSE)),"","x")</f>
        <v/>
      </c>
      <c r="D279" s="4">
        <f>B279/betwKennzahlen!$D$6</f>
        <v>9.1006758140503856E-4</v>
      </c>
      <c r="E279" s="4">
        <f>SUM(B279:$B$629)/betwKennzahlen!$D$6</f>
        <v>0.15677458786002157</v>
      </c>
      <c r="F279" s="4">
        <f>COUNTA($A$2:A279)/COUNTA($A$2:$A$629)</f>
        <v>0.4426751592356688</v>
      </c>
      <c r="G279" s="3">
        <f>(VLOOKUP(A279,degree!A:B,2,FALSE))</f>
        <v>29.1799903</v>
      </c>
      <c r="H279" t="str">
        <f>(VLOOKUP(A279,degree!A:C,3,FALSE))</f>
        <v/>
      </c>
    </row>
    <row r="280" spans="1:8" x14ac:dyDescent="0.2">
      <c r="A280" s="1" t="s">
        <v>568</v>
      </c>
      <c r="B280" s="2">
        <v>72.832675300000005</v>
      </c>
      <c r="C280" t="str">
        <f>IF(ISNA(VLOOKUP(A280,'von Hand markiert'!A:A,1,FALSE)),"","x")</f>
        <v/>
      </c>
      <c r="D280" s="4">
        <f>B280/betwKennzahlen!$D$6</f>
        <v>9.1006758140503856E-4</v>
      </c>
      <c r="E280" s="4">
        <f>SUM(B280:$B$629)/betwKennzahlen!$D$6</f>
        <v>0.15586452027861655</v>
      </c>
      <c r="F280" s="4">
        <f>COUNTA($A$2:A280)/COUNTA($A$2:$A$629)</f>
        <v>0.44426751592356689</v>
      </c>
      <c r="G280" s="3">
        <f>(VLOOKUP(A280,degree!A:B,2,FALSE))</f>
        <v>0</v>
      </c>
      <c r="H280" t="str">
        <f>(VLOOKUP(A280,degree!A:C,3,FALSE))</f>
        <v/>
      </c>
    </row>
    <row r="281" spans="1:8" x14ac:dyDescent="0.2">
      <c r="A281" s="1" t="s">
        <v>265</v>
      </c>
      <c r="B281" s="2">
        <v>72.832675300000005</v>
      </c>
      <c r="C281" t="str">
        <f>IF(ISNA(VLOOKUP(A281,'von Hand markiert'!A:A,1,FALSE)),"","x")</f>
        <v/>
      </c>
      <c r="D281" s="4">
        <f>B281/betwKennzahlen!$D$6</f>
        <v>9.1006758140503856E-4</v>
      </c>
      <c r="E281" s="4">
        <f>SUM(B281:$B$629)/betwKennzahlen!$D$6</f>
        <v>0.1549544526972115</v>
      </c>
      <c r="F281" s="4">
        <f>COUNTA($A$2:A281)/COUNTA($A$2:$A$629)</f>
        <v>0.44585987261146498</v>
      </c>
      <c r="G281" s="3">
        <f>(VLOOKUP(A281,degree!A:B,2,FALSE))</f>
        <v>28.189891299999999</v>
      </c>
      <c r="H281" t="str">
        <f>(VLOOKUP(A281,degree!A:C,3,FALSE))</f>
        <v/>
      </c>
    </row>
    <row r="282" spans="1:8" x14ac:dyDescent="0.2">
      <c r="A282" s="1" t="s">
        <v>566</v>
      </c>
      <c r="B282" s="2">
        <v>72.832675300000005</v>
      </c>
      <c r="C282" t="str">
        <f>IF(ISNA(VLOOKUP(A282,'von Hand markiert'!A:A,1,FALSE)),"","x")</f>
        <v/>
      </c>
      <c r="D282" s="4">
        <f>B282/betwKennzahlen!$D$6</f>
        <v>9.1006758140503856E-4</v>
      </c>
      <c r="E282" s="4">
        <f>SUM(B282:$B$629)/betwKennzahlen!$D$6</f>
        <v>0.15404438511580651</v>
      </c>
      <c r="F282" s="4">
        <f>COUNTA($A$2:A282)/COUNTA($A$2:$A$629)</f>
        <v>0.44745222929936307</v>
      </c>
      <c r="G282" s="3">
        <f>(VLOOKUP(A282,degree!A:B,2,FALSE))</f>
        <v>3.4580305299999998</v>
      </c>
      <c r="H282" t="str">
        <f>(VLOOKUP(A282,degree!A:C,3,FALSE))</f>
        <v/>
      </c>
    </row>
    <row r="283" spans="1:8" x14ac:dyDescent="0.2">
      <c r="A283" s="1" t="s">
        <v>293</v>
      </c>
      <c r="B283" s="2">
        <v>72.832675300000005</v>
      </c>
      <c r="C283" t="str">
        <f>IF(ISNA(VLOOKUP(A283,'von Hand markiert'!A:A,1,FALSE)),"","x")</f>
        <v/>
      </c>
      <c r="D283" s="4">
        <f>B283/betwKennzahlen!$D$6</f>
        <v>9.1006758140503856E-4</v>
      </c>
      <c r="E283" s="4">
        <f>SUM(B283:$B$629)/betwKennzahlen!$D$6</f>
        <v>0.15313431753440143</v>
      </c>
      <c r="F283" s="4">
        <f>COUNTA($A$2:A283)/COUNTA($A$2:$A$629)</f>
        <v>0.44904458598726116</v>
      </c>
      <c r="G283" s="3">
        <f>(VLOOKUP(A283,degree!A:B,2,FALSE))</f>
        <v>16.180056499999999</v>
      </c>
      <c r="H283" t="str">
        <f>(VLOOKUP(A283,degree!A:C,3,FALSE))</f>
        <v/>
      </c>
    </row>
    <row r="284" spans="1:8" x14ac:dyDescent="0.2">
      <c r="A284" s="1" t="s">
        <v>567</v>
      </c>
      <c r="B284" s="2">
        <v>72.832675300000005</v>
      </c>
      <c r="C284" t="str">
        <f>IF(ISNA(VLOOKUP(A284,'von Hand markiert'!A:A,1,FALSE)),"","x")</f>
        <v/>
      </c>
      <c r="D284" s="4">
        <f>B284/betwKennzahlen!$D$6</f>
        <v>9.1006758140503856E-4</v>
      </c>
      <c r="E284" s="4">
        <f>SUM(B284:$B$629)/betwKennzahlen!$D$6</f>
        <v>0.15222424995299641</v>
      </c>
      <c r="F284" s="4">
        <f>COUNTA($A$2:A284)/COUNTA($A$2:$A$629)</f>
        <v>0.45063694267515925</v>
      </c>
      <c r="G284" s="3">
        <f>(VLOOKUP(A284,degree!A:B,2,FALSE))</f>
        <v>2.46793152</v>
      </c>
      <c r="H284" t="str">
        <f>(VLOOKUP(A284,degree!A:C,3,FALSE))</f>
        <v/>
      </c>
    </row>
    <row r="285" spans="1:8" x14ac:dyDescent="0.2">
      <c r="A285" s="1" t="s">
        <v>214</v>
      </c>
      <c r="B285" s="2">
        <v>72.778823000000003</v>
      </c>
      <c r="C285" t="str">
        <f>IF(ISNA(VLOOKUP(A285,'von Hand markiert'!A:A,1,FALSE)),"","x")</f>
        <v/>
      </c>
      <c r="D285" s="4">
        <f>B285/betwKennzahlen!$D$6</f>
        <v>9.0939467968596496E-4</v>
      </c>
      <c r="E285" s="4">
        <f>SUM(B285:$B$629)/betwKennzahlen!$D$6</f>
        <v>0.15131418237159133</v>
      </c>
      <c r="F285" s="4">
        <f>COUNTA($A$2:A285)/COUNTA($A$2:$A$629)</f>
        <v>0.45222929936305734</v>
      </c>
      <c r="G285" s="3">
        <f>(VLOOKUP(A285,degree!A:B,2,FALSE))</f>
        <v>11.6321809</v>
      </c>
      <c r="H285" t="str">
        <f>(VLOOKUP(A285,degree!A:C,3,FALSE))</f>
        <v/>
      </c>
    </row>
    <row r="286" spans="1:8" x14ac:dyDescent="0.2">
      <c r="A286" s="1" t="s">
        <v>174</v>
      </c>
      <c r="B286" s="2">
        <v>72.008962299999993</v>
      </c>
      <c r="C286" t="str">
        <f>IF(ISNA(VLOOKUP(A286,'von Hand markiert'!A:A,1,FALSE)),"","x")</f>
        <v/>
      </c>
      <c r="D286" s="4">
        <f>B286/betwKennzahlen!$D$6</f>
        <v>8.9977502391495423E-4</v>
      </c>
      <c r="E286" s="4">
        <f>SUM(B286:$B$629)/betwKennzahlen!$D$6</f>
        <v>0.15040478769190541</v>
      </c>
      <c r="F286" s="4">
        <f>COUNTA($A$2:A286)/COUNTA($A$2:$A$629)</f>
        <v>0.45382165605095542</v>
      </c>
      <c r="G286" s="3">
        <f>(VLOOKUP(A286,degree!A:B,2,FALSE))</f>
        <v>39.310152500000001</v>
      </c>
      <c r="H286" t="str">
        <f>(VLOOKUP(A286,degree!A:C,3,FALSE))</f>
        <v/>
      </c>
    </row>
    <row r="287" spans="1:8" x14ac:dyDescent="0.2">
      <c r="A287" s="1" t="s">
        <v>194</v>
      </c>
      <c r="B287" s="2">
        <v>70.416616700000006</v>
      </c>
      <c r="C287" t="str">
        <f>IF(ISNA(VLOOKUP(A287,'von Hand markiert'!A:A,1,FALSE)),"","x")</f>
        <v/>
      </c>
      <c r="D287" s="4">
        <f>B287/betwKennzahlen!$D$6</f>
        <v>8.7987815615630214E-4</v>
      </c>
      <c r="E287" s="4">
        <f>SUM(B287:$B$629)/betwKennzahlen!$D$6</f>
        <v>0.14950501266799043</v>
      </c>
      <c r="F287" s="4">
        <f>COUNTA($A$2:A287)/COUNTA($A$2:$A$629)</f>
        <v>0.45541401273885351</v>
      </c>
      <c r="G287" s="3">
        <f>(VLOOKUP(A287,degree!A:B,2,FALSE))</f>
        <v>12.1446456</v>
      </c>
      <c r="H287" t="str">
        <f>(VLOOKUP(A287,degree!A:C,3,FALSE))</f>
        <v/>
      </c>
    </row>
    <row r="288" spans="1:8" x14ac:dyDescent="0.2">
      <c r="A288" s="1" t="s">
        <v>296</v>
      </c>
      <c r="B288" s="2">
        <v>69.672709299999994</v>
      </c>
      <c r="C288" t="str">
        <f>IF(ISNA(VLOOKUP(A288,'von Hand markiert'!A:A,1,FALSE)),"","x")</f>
        <v>x</v>
      </c>
      <c r="D288" s="4">
        <f>B288/betwKennzahlen!$D$6</f>
        <v>8.7058279517280516E-4</v>
      </c>
      <c r="E288" s="4">
        <f>SUM(B288:$B$629)/betwKennzahlen!$D$6</f>
        <v>0.14862513451183409</v>
      </c>
      <c r="F288" s="4">
        <f>COUNTA($A$2:A288)/COUNTA($A$2:$A$629)</f>
        <v>0.4570063694267516</v>
      </c>
      <c r="G288" s="3">
        <f>(VLOOKUP(A288,degree!A:B,2,FALSE))</f>
        <v>464.10929800000002</v>
      </c>
      <c r="H288" t="str">
        <f>(VLOOKUP(A288,degree!A:C,3,FALSE))</f>
        <v>x</v>
      </c>
    </row>
    <row r="289" spans="1:8" x14ac:dyDescent="0.2">
      <c r="A289" s="1" t="s">
        <v>148</v>
      </c>
      <c r="B289" s="2">
        <v>69.652724899999996</v>
      </c>
      <c r="C289" t="str">
        <f>IF(ISNA(VLOOKUP(A289,'von Hand markiert'!A:A,1,FALSE)),"","x")</f>
        <v/>
      </c>
      <c r="D289" s="4">
        <f>B289/betwKennzahlen!$D$6</f>
        <v>8.7033308370059966E-4</v>
      </c>
      <c r="E289" s="4">
        <f>SUM(B289:$B$629)/betwKennzahlen!$D$6</f>
        <v>0.1477545517166613</v>
      </c>
      <c r="F289" s="4">
        <f>COUNTA($A$2:A289)/COUNTA($A$2:$A$629)</f>
        <v>0.45859872611464969</v>
      </c>
      <c r="G289" s="3">
        <f>(VLOOKUP(A289,degree!A:B,2,FALSE))</f>
        <v>6.23973727</v>
      </c>
      <c r="H289" t="str">
        <f>(VLOOKUP(A289,degree!A:C,3,FALSE))</f>
        <v/>
      </c>
    </row>
    <row r="290" spans="1:8" x14ac:dyDescent="0.2">
      <c r="A290" s="1" t="s">
        <v>210</v>
      </c>
      <c r="B290" s="2">
        <v>69.508489900000001</v>
      </c>
      <c r="C290" t="str">
        <f>IF(ISNA(VLOOKUP(A290,'von Hand markiert'!A:A,1,FALSE)),"","x")</f>
        <v/>
      </c>
      <c r="D290" s="4">
        <f>B290/betwKennzahlen!$D$6</f>
        <v>8.6853082122619139E-4</v>
      </c>
      <c r="E290" s="4">
        <f>SUM(B290:$B$629)/betwKennzahlen!$D$6</f>
        <v>0.14688421863296067</v>
      </c>
      <c r="F290" s="4">
        <f>COUNTA($A$2:A290)/COUNTA($A$2:$A$629)</f>
        <v>0.46019108280254778</v>
      </c>
      <c r="G290" s="3">
        <f>(VLOOKUP(A290,degree!A:B,2,FALSE))</f>
        <v>39.680830299999997</v>
      </c>
      <c r="H290" t="str">
        <f>(VLOOKUP(A290,degree!A:C,3,FALSE))</f>
        <v/>
      </c>
    </row>
    <row r="291" spans="1:8" x14ac:dyDescent="0.2">
      <c r="A291" s="1" t="s">
        <v>443</v>
      </c>
      <c r="B291" s="2">
        <v>69.280628199999995</v>
      </c>
      <c r="C291" t="str">
        <f>IF(ISNA(VLOOKUP(A291,'von Hand markiert'!A:A,1,FALSE)),"","x")</f>
        <v/>
      </c>
      <c r="D291" s="4">
        <f>B291/betwKennzahlen!$D$6</f>
        <v>8.6568361637809701E-4</v>
      </c>
      <c r="E291" s="4">
        <f>SUM(B291:$B$629)/betwKennzahlen!$D$6</f>
        <v>0.14601568781173449</v>
      </c>
      <c r="F291" s="4">
        <f>COUNTA($A$2:A291)/COUNTA($A$2:$A$629)</f>
        <v>0.46178343949044587</v>
      </c>
      <c r="G291" s="3">
        <f>(VLOOKUP(A291,degree!A:B,2,FALSE))</f>
        <v>69.280628199999995</v>
      </c>
      <c r="H291" t="str">
        <f>(VLOOKUP(A291,degree!A:C,3,FALSE))</f>
        <v/>
      </c>
    </row>
    <row r="292" spans="1:8" x14ac:dyDescent="0.2">
      <c r="A292" s="1" t="s">
        <v>201</v>
      </c>
      <c r="B292" s="2">
        <v>69.189267000000001</v>
      </c>
      <c r="C292" t="str">
        <f>IF(ISNA(VLOOKUP(A292,'von Hand markiert'!A:A,1,FALSE)),"","x")</f>
        <v/>
      </c>
      <c r="D292" s="4">
        <f>B292/betwKennzahlen!$D$6</f>
        <v>8.6454202895218163E-4</v>
      </c>
      <c r="E292" s="4">
        <f>SUM(B292:$B$629)/betwKennzahlen!$D$6</f>
        <v>0.1451500041953564</v>
      </c>
      <c r="F292" s="4">
        <f>COUNTA($A$2:A292)/COUNTA($A$2:$A$629)</f>
        <v>0.46337579617834396</v>
      </c>
      <c r="G292" s="3">
        <f>(VLOOKUP(A292,degree!A:B,2,FALSE))</f>
        <v>9.7909381900000003</v>
      </c>
      <c r="H292" t="str">
        <f>(VLOOKUP(A292,degree!A:C,3,FALSE))</f>
        <v/>
      </c>
    </row>
    <row r="293" spans="1:8" x14ac:dyDescent="0.2">
      <c r="A293" s="1" t="s">
        <v>81</v>
      </c>
      <c r="B293" s="2">
        <v>69.1250103</v>
      </c>
      <c r="C293" t="str">
        <f>IF(ISNA(VLOOKUP(A293,'von Hand markiert'!A:A,1,FALSE)),"","x")</f>
        <v/>
      </c>
      <c r="D293" s="4">
        <f>B293/betwKennzahlen!$D$6</f>
        <v>8.6373912092611784E-4</v>
      </c>
      <c r="E293" s="4">
        <f>SUM(B293:$B$629)/betwKennzahlen!$D$6</f>
        <v>0.14428546216640423</v>
      </c>
      <c r="F293" s="4">
        <f>COUNTA($A$2:A293)/COUNTA($A$2:$A$629)</f>
        <v>0.46496815286624205</v>
      </c>
      <c r="G293" s="3">
        <f>(VLOOKUP(A293,degree!A:B,2,FALSE))</f>
        <v>62.247776600000002</v>
      </c>
      <c r="H293" t="str">
        <f>(VLOOKUP(A293,degree!A:C,3,FALSE))</f>
        <v/>
      </c>
    </row>
    <row r="294" spans="1:8" x14ac:dyDescent="0.2">
      <c r="A294" s="1" t="s">
        <v>121</v>
      </c>
      <c r="B294" s="2">
        <v>68.943384800000004</v>
      </c>
      <c r="C294" t="str">
        <f>IF(ISNA(VLOOKUP(A294,'von Hand markiert'!A:A,1,FALSE)),"","x")</f>
        <v/>
      </c>
      <c r="D294" s="4">
        <f>B294/betwKennzahlen!$D$6</f>
        <v>8.6146965219075096E-4</v>
      </c>
      <c r="E294" s="4">
        <f>SUM(B294:$B$629)/betwKennzahlen!$D$6</f>
        <v>0.14342172304547815</v>
      </c>
      <c r="F294" s="4">
        <f>COUNTA($A$2:A294)/COUNTA($A$2:$A$629)</f>
        <v>0.46656050955414013</v>
      </c>
      <c r="G294" s="3">
        <f>(VLOOKUP(A294,degree!A:B,2,FALSE))</f>
        <v>33.329532999999998</v>
      </c>
      <c r="H294" t="str">
        <f>(VLOOKUP(A294,degree!A:C,3,FALSE))</f>
        <v/>
      </c>
    </row>
    <row r="295" spans="1:8" x14ac:dyDescent="0.2">
      <c r="A295" s="1" t="s">
        <v>533</v>
      </c>
      <c r="B295" s="2">
        <v>68.678984099999994</v>
      </c>
      <c r="C295" t="str">
        <f>IF(ISNA(VLOOKUP(A295,'von Hand markiert'!A:A,1,FALSE)),"","x")</f>
        <v/>
      </c>
      <c r="D295" s="4">
        <f>B295/betwKennzahlen!$D$6</f>
        <v>8.5816588084664371E-4</v>
      </c>
      <c r="E295" s="4">
        <f>SUM(B295:$B$629)/betwKennzahlen!$D$6</f>
        <v>0.1425602533932874</v>
      </c>
      <c r="F295" s="4">
        <f>COUNTA($A$2:A295)/COUNTA($A$2:$A$629)</f>
        <v>0.46815286624203822</v>
      </c>
      <c r="G295" s="3">
        <f>(VLOOKUP(A295,degree!A:B,2,FALSE))</f>
        <v>58.7319429</v>
      </c>
      <c r="H295" t="str">
        <f>(VLOOKUP(A295,degree!A:C,3,FALSE))</f>
        <v/>
      </c>
    </row>
    <row r="296" spans="1:8" x14ac:dyDescent="0.2">
      <c r="A296" s="1" t="s">
        <v>532</v>
      </c>
      <c r="B296" s="2">
        <v>68.678984099999994</v>
      </c>
      <c r="C296" t="str">
        <f>IF(ISNA(VLOOKUP(A296,'von Hand markiert'!A:A,1,FALSE)),"","x")</f>
        <v/>
      </c>
      <c r="D296" s="4">
        <f>B296/betwKennzahlen!$D$6</f>
        <v>8.5816588084664371E-4</v>
      </c>
      <c r="E296" s="4">
        <f>SUM(B296:$B$629)/betwKennzahlen!$D$6</f>
        <v>0.14170208751244076</v>
      </c>
      <c r="F296" s="4">
        <f>COUNTA($A$2:A296)/COUNTA($A$2:$A$629)</f>
        <v>0.46974522292993631</v>
      </c>
      <c r="G296" s="3">
        <f>(VLOOKUP(A296,degree!A:B,2,FALSE))</f>
        <v>59.722041900000001</v>
      </c>
      <c r="H296" t="str">
        <f>(VLOOKUP(A296,degree!A:C,3,FALSE))</f>
        <v/>
      </c>
    </row>
    <row r="297" spans="1:8" x14ac:dyDescent="0.2">
      <c r="A297" s="1" t="s">
        <v>531</v>
      </c>
      <c r="B297" s="2">
        <v>68.678984099999994</v>
      </c>
      <c r="C297" t="str">
        <f>IF(ISNA(VLOOKUP(A297,'von Hand markiert'!A:A,1,FALSE)),"","x")</f>
        <v/>
      </c>
      <c r="D297" s="4">
        <f>B297/betwKennzahlen!$D$6</f>
        <v>8.5816588084664371E-4</v>
      </c>
      <c r="E297" s="4">
        <f>SUM(B297:$B$629)/betwKennzahlen!$D$6</f>
        <v>0.14084392163159409</v>
      </c>
      <c r="F297" s="4">
        <f>COUNTA($A$2:A297)/COUNTA($A$2:$A$629)</f>
        <v>0.4713375796178344</v>
      </c>
      <c r="G297" s="3">
        <f>(VLOOKUP(A297,degree!A:B,2,FALSE))</f>
        <v>60.712140900000001</v>
      </c>
      <c r="H297" t="str">
        <f>(VLOOKUP(A297,degree!A:C,3,FALSE))</f>
        <v/>
      </c>
    </row>
    <row r="298" spans="1:8" x14ac:dyDescent="0.2">
      <c r="A298" s="1" t="s">
        <v>530</v>
      </c>
      <c r="B298" s="2">
        <v>68.678984099999994</v>
      </c>
      <c r="C298" t="str">
        <f>IF(ISNA(VLOOKUP(A298,'von Hand markiert'!A:A,1,FALSE)),"","x")</f>
        <v/>
      </c>
      <c r="D298" s="4">
        <f>B298/betwKennzahlen!$D$6</f>
        <v>8.5816588084664371E-4</v>
      </c>
      <c r="E298" s="4">
        <f>SUM(B298:$B$629)/betwKennzahlen!$D$6</f>
        <v>0.13998575575074745</v>
      </c>
      <c r="F298" s="4">
        <f>COUNTA($A$2:A298)/COUNTA($A$2:$A$629)</f>
        <v>0.47292993630573249</v>
      </c>
      <c r="G298" s="3">
        <f>(VLOOKUP(A298,degree!A:B,2,FALSE))</f>
        <v>61.702239900000002</v>
      </c>
      <c r="H298" t="str">
        <f>(VLOOKUP(A298,degree!A:C,3,FALSE))</f>
        <v/>
      </c>
    </row>
    <row r="299" spans="1:8" x14ac:dyDescent="0.2">
      <c r="A299" s="1" t="s">
        <v>534</v>
      </c>
      <c r="B299" s="2">
        <v>68.678984099999994</v>
      </c>
      <c r="C299" t="str">
        <f>IF(ISNA(VLOOKUP(A299,'von Hand markiert'!A:A,1,FALSE)),"","x")</f>
        <v/>
      </c>
      <c r="D299" s="4">
        <f>B299/betwKennzahlen!$D$6</f>
        <v>8.5816588084664371E-4</v>
      </c>
      <c r="E299" s="4">
        <f>SUM(B299:$B$629)/betwKennzahlen!$D$6</f>
        <v>0.13912758986990084</v>
      </c>
      <c r="F299" s="4">
        <f>COUNTA($A$2:A299)/COUNTA($A$2:$A$629)</f>
        <v>0.47452229299363058</v>
      </c>
      <c r="G299" s="3">
        <f>(VLOOKUP(A299,degree!A:B,2,FALSE))</f>
        <v>21.568627500000002</v>
      </c>
      <c r="H299" t="str">
        <f>(VLOOKUP(A299,degree!A:C,3,FALSE))</f>
        <v/>
      </c>
    </row>
    <row r="300" spans="1:8" x14ac:dyDescent="0.2">
      <c r="A300" s="1" t="s">
        <v>250</v>
      </c>
      <c r="B300" s="2">
        <v>67.597244799999999</v>
      </c>
      <c r="C300" t="str">
        <f>IF(ISNA(VLOOKUP(A300,'von Hand markiert'!A:A,1,FALSE)),"","x")</f>
        <v/>
      </c>
      <c r="D300" s="4">
        <f>B300/betwKennzahlen!$D$6</f>
        <v>8.4464920218000445E-4</v>
      </c>
      <c r="E300" s="4">
        <f>SUM(B300:$B$629)/betwKennzahlen!$D$6</f>
        <v>0.1382694239890542</v>
      </c>
      <c r="F300" s="4">
        <f>COUNTA($A$2:A300)/COUNTA($A$2:$A$629)</f>
        <v>0.47611464968152867</v>
      </c>
      <c r="G300" s="3">
        <f>(VLOOKUP(A300,degree!A:B,2,FALSE))</f>
        <v>61.259937299999997</v>
      </c>
      <c r="H300" t="str">
        <f>(VLOOKUP(A300,degree!A:C,3,FALSE))</f>
        <v/>
      </c>
    </row>
    <row r="301" spans="1:8" x14ac:dyDescent="0.2">
      <c r="A301" s="1" t="s">
        <v>158</v>
      </c>
      <c r="B301" s="2">
        <v>67.1543566</v>
      </c>
      <c r="C301" t="str">
        <f>IF(ISNA(VLOOKUP(A301,'von Hand markiert'!A:A,1,FALSE)),"","x")</f>
        <v/>
      </c>
      <c r="D301" s="4">
        <f>B301/betwKennzahlen!$D$6</f>
        <v>8.3911517241456437E-4</v>
      </c>
      <c r="E301" s="4">
        <f>SUM(B301:$B$629)/betwKennzahlen!$D$6</f>
        <v>0.13742477478687423</v>
      </c>
      <c r="F301" s="4">
        <f>COUNTA($A$2:A301)/COUNTA($A$2:$A$629)</f>
        <v>0.47770700636942676</v>
      </c>
      <c r="G301" s="3">
        <f>(VLOOKUP(A301,degree!A:B,2,FALSE))</f>
        <v>32.134672000000002</v>
      </c>
      <c r="H301" t="str">
        <f>(VLOOKUP(A301,degree!A:C,3,FALSE))</f>
        <v/>
      </c>
    </row>
    <row r="302" spans="1:8" x14ac:dyDescent="0.2">
      <c r="A302" s="1" t="s">
        <v>410</v>
      </c>
      <c r="B302" s="2">
        <v>66.2372716</v>
      </c>
      <c r="C302" t="str">
        <f>IF(ISNA(VLOOKUP(A302,'von Hand markiert'!A:A,1,FALSE)),"","x")</f>
        <v/>
      </c>
      <c r="D302" s="4">
        <f>B302/betwKennzahlen!$D$6</f>
        <v>8.2765590190918943E-4</v>
      </c>
      <c r="E302" s="4">
        <f>SUM(B302:$B$629)/betwKennzahlen!$D$6</f>
        <v>0.13658565961445965</v>
      </c>
      <c r="F302" s="4">
        <f>COUNTA($A$2:A302)/COUNTA($A$2:$A$629)</f>
        <v>0.47929936305732485</v>
      </c>
      <c r="G302" s="3">
        <f>(VLOOKUP(A302,degree!A:B,2,FALSE))</f>
        <v>57.0636054</v>
      </c>
      <c r="H302" t="str">
        <f>(VLOOKUP(A302,degree!A:C,3,FALSE))</f>
        <v/>
      </c>
    </row>
    <row r="303" spans="1:8" x14ac:dyDescent="0.2">
      <c r="A303" s="1" t="s">
        <v>409</v>
      </c>
      <c r="B303" s="2">
        <v>66.2372716</v>
      </c>
      <c r="C303" t="str">
        <f>IF(ISNA(VLOOKUP(A303,'von Hand markiert'!A:A,1,FALSE)),"","x")</f>
        <v/>
      </c>
      <c r="D303" s="4">
        <f>B303/betwKennzahlen!$D$6</f>
        <v>8.2765590190918943E-4</v>
      </c>
      <c r="E303" s="4">
        <f>SUM(B303:$B$629)/betwKennzahlen!$D$6</f>
        <v>0.13575800371255048</v>
      </c>
      <c r="F303" s="4">
        <f>COUNTA($A$2:A303)/COUNTA($A$2:$A$629)</f>
        <v>0.48089171974522293</v>
      </c>
      <c r="G303" s="3">
        <f>(VLOOKUP(A303,degree!A:B,2,FALSE))</f>
        <v>58.053704400000001</v>
      </c>
      <c r="H303" t="str">
        <f>(VLOOKUP(A303,degree!A:C,3,FALSE))</f>
        <v/>
      </c>
    </row>
    <row r="304" spans="1:8" x14ac:dyDescent="0.2">
      <c r="A304" s="1" t="s">
        <v>408</v>
      </c>
      <c r="B304" s="2">
        <v>66.2372716</v>
      </c>
      <c r="C304" t="str">
        <f>IF(ISNA(VLOOKUP(A304,'von Hand markiert'!A:A,1,FALSE)),"","x")</f>
        <v/>
      </c>
      <c r="D304" s="4">
        <f>B304/betwKennzahlen!$D$6</f>
        <v>8.2765590190918943E-4</v>
      </c>
      <c r="E304" s="4">
        <f>SUM(B304:$B$629)/betwKennzahlen!$D$6</f>
        <v>0.13493034781064128</v>
      </c>
      <c r="F304" s="4">
        <f>COUNTA($A$2:A304)/COUNTA($A$2:$A$629)</f>
        <v>0.48248407643312102</v>
      </c>
      <c r="G304" s="3">
        <f>(VLOOKUP(A304,degree!A:B,2,FALSE))</f>
        <v>64.257073500000004</v>
      </c>
      <c r="H304" t="str">
        <f>(VLOOKUP(A304,degree!A:C,3,FALSE))</f>
        <v/>
      </c>
    </row>
    <row r="305" spans="1:8" x14ac:dyDescent="0.2">
      <c r="A305" s="1" t="s">
        <v>407</v>
      </c>
      <c r="B305" s="2">
        <v>66.2372716</v>
      </c>
      <c r="C305" t="str">
        <f>IF(ISNA(VLOOKUP(A305,'von Hand markiert'!A:A,1,FALSE)),"","x")</f>
        <v/>
      </c>
      <c r="D305" s="4">
        <f>B305/betwKennzahlen!$D$6</f>
        <v>8.2765590190918943E-4</v>
      </c>
      <c r="E305" s="4">
        <f>SUM(B305:$B$629)/betwKennzahlen!$D$6</f>
        <v>0.13410269190873211</v>
      </c>
      <c r="F305" s="4">
        <f>COUNTA($A$2:A305)/COUNTA($A$2:$A$629)</f>
        <v>0.48407643312101911</v>
      </c>
      <c r="G305" s="3">
        <f>(VLOOKUP(A305,degree!A:B,2,FALSE))</f>
        <v>65.247172500000005</v>
      </c>
      <c r="H305" t="str">
        <f>(VLOOKUP(A305,degree!A:C,3,FALSE))</f>
        <v/>
      </c>
    </row>
    <row r="306" spans="1:8" x14ac:dyDescent="0.2">
      <c r="A306" s="1" t="s">
        <v>406</v>
      </c>
      <c r="B306" s="2">
        <v>66.2372716</v>
      </c>
      <c r="C306" t="str">
        <f>IF(ISNA(VLOOKUP(A306,'von Hand markiert'!A:A,1,FALSE)),"","x")</f>
        <v/>
      </c>
      <c r="D306" s="4">
        <f>B306/betwKennzahlen!$D$6</f>
        <v>8.2765590190918943E-4</v>
      </c>
      <c r="E306" s="4">
        <f>SUM(B306:$B$629)/betwKennzahlen!$D$6</f>
        <v>0.13327503600682292</v>
      </c>
      <c r="F306" s="4">
        <f>COUNTA($A$2:A306)/COUNTA($A$2:$A$629)</f>
        <v>0.4856687898089172</v>
      </c>
      <c r="G306" s="3">
        <f>(VLOOKUP(A306,degree!A:B,2,FALSE))</f>
        <v>66.2372716</v>
      </c>
      <c r="H306" t="str">
        <f>(VLOOKUP(A306,degree!A:C,3,FALSE))</f>
        <v/>
      </c>
    </row>
    <row r="307" spans="1:8" x14ac:dyDescent="0.2">
      <c r="A307" s="1" t="s">
        <v>411</v>
      </c>
      <c r="B307" s="2">
        <v>66.2372716</v>
      </c>
      <c r="C307" t="str">
        <f>IF(ISNA(VLOOKUP(A307,'von Hand markiert'!A:A,1,FALSE)),"","x")</f>
        <v/>
      </c>
      <c r="D307" s="4">
        <f>B307/betwKennzahlen!$D$6</f>
        <v>8.2765590190918943E-4</v>
      </c>
      <c r="E307" s="4">
        <f>SUM(B307:$B$629)/betwKennzahlen!$D$6</f>
        <v>0.13244738010491375</v>
      </c>
      <c r="F307" s="4">
        <f>COUNTA($A$2:A307)/COUNTA($A$2:$A$629)</f>
        <v>0.48726114649681529</v>
      </c>
      <c r="G307" s="3">
        <f>(VLOOKUP(A307,degree!A:B,2,FALSE))</f>
        <v>6.4089138600000002</v>
      </c>
      <c r="H307" t="str">
        <f>(VLOOKUP(A307,degree!A:C,3,FALSE))</f>
        <v/>
      </c>
    </row>
    <row r="308" spans="1:8" x14ac:dyDescent="0.2">
      <c r="A308" s="1" t="s">
        <v>365</v>
      </c>
      <c r="B308" s="2">
        <v>65.700765799999999</v>
      </c>
      <c r="C308" t="str">
        <f>IF(ISNA(VLOOKUP(A308,'von Hand markiert'!A:A,1,FALSE)),"","x")</f>
        <v/>
      </c>
      <c r="D308" s="4">
        <f>B308/betwKennzahlen!$D$6</f>
        <v>8.2095209027787655E-4</v>
      </c>
      <c r="E308" s="4">
        <f>SUM(B308:$B$629)/betwKennzahlen!$D$6</f>
        <v>0.1316197242030045</v>
      </c>
      <c r="F308" s="4">
        <f>COUNTA($A$2:A308)/COUNTA($A$2:$A$629)</f>
        <v>0.48885350318471338</v>
      </c>
      <c r="G308" s="3">
        <f>(VLOOKUP(A308,degree!A:B,2,FALSE))</f>
        <v>65.700765799999999</v>
      </c>
      <c r="H308" t="str">
        <f>(VLOOKUP(A308,degree!A:C,3,FALSE))</f>
        <v/>
      </c>
    </row>
    <row r="309" spans="1:8" x14ac:dyDescent="0.2">
      <c r="A309" s="1" t="s">
        <v>204</v>
      </c>
      <c r="B309" s="2">
        <v>65.413762199999994</v>
      </c>
      <c r="C309" t="str">
        <f>IF(ISNA(VLOOKUP(A309,'von Hand markiert'!A:A,1,FALSE)),"","x")</f>
        <v/>
      </c>
      <c r="D309" s="4">
        <f>B309/betwKennzahlen!$D$6</f>
        <v>8.1736588846624894E-4</v>
      </c>
      <c r="E309" s="4">
        <f>SUM(B309:$B$629)/betwKennzahlen!$D$6</f>
        <v>0.13079877211272661</v>
      </c>
      <c r="F309" s="4">
        <f>COUNTA($A$2:A309)/COUNTA($A$2:$A$629)</f>
        <v>0.49044585987261147</v>
      </c>
      <c r="G309" s="3">
        <f>(VLOOKUP(A309,degree!A:B,2,FALSE))</f>
        <v>14.194694399999999</v>
      </c>
      <c r="H309" t="str">
        <f>(VLOOKUP(A309,degree!A:C,3,FALSE))</f>
        <v/>
      </c>
    </row>
    <row r="310" spans="1:8" x14ac:dyDescent="0.2">
      <c r="A310" s="1" t="s">
        <v>405</v>
      </c>
      <c r="B310" s="2">
        <v>65.252555299999997</v>
      </c>
      <c r="C310" t="str">
        <f>IF(ISNA(VLOOKUP(A310,'von Hand markiert'!A:A,1,FALSE)),"","x")</f>
        <v/>
      </c>
      <c r="D310" s="4">
        <f>B310/betwKennzahlen!$D$6</f>
        <v>8.1535155667101416E-4</v>
      </c>
      <c r="E310" s="4">
        <f>SUM(B310:$B$629)/betwKennzahlen!$D$6</f>
        <v>0.12998140622426035</v>
      </c>
      <c r="F310" s="4">
        <f>COUNTA($A$2:A310)/COUNTA($A$2:$A$629)</f>
        <v>0.49203821656050956</v>
      </c>
      <c r="G310" s="3">
        <f>(VLOOKUP(A310,degree!A:B,2,FALSE))</f>
        <v>9.0159077399999994</v>
      </c>
      <c r="H310" t="str">
        <f>(VLOOKUP(A310,degree!A:C,3,FALSE))</f>
        <v/>
      </c>
    </row>
    <row r="311" spans="1:8" x14ac:dyDescent="0.2">
      <c r="A311" s="1" t="s">
        <v>183</v>
      </c>
      <c r="B311" s="2">
        <v>65.225413700000004</v>
      </c>
      <c r="C311" t="str">
        <f>IF(ISNA(VLOOKUP(A311,'von Hand markiert'!A:A,1,FALSE)),"","x")</f>
        <v/>
      </c>
      <c r="D311" s="4">
        <f>B311/betwKennzahlen!$D$6</f>
        <v>8.1501241369479212E-4</v>
      </c>
      <c r="E311" s="4">
        <f>SUM(B311:$B$629)/betwKennzahlen!$D$6</f>
        <v>0.12916605466758935</v>
      </c>
      <c r="F311" s="4">
        <f>COUNTA($A$2:A311)/COUNTA($A$2:$A$629)</f>
        <v>0.49363057324840764</v>
      </c>
      <c r="G311" s="3">
        <f>(VLOOKUP(A311,degree!A:B,2,FALSE))</f>
        <v>38.040556799999997</v>
      </c>
      <c r="H311" t="str">
        <f>(VLOOKUP(A311,degree!A:C,3,FALSE))</f>
        <v/>
      </c>
    </row>
    <row r="312" spans="1:8" x14ac:dyDescent="0.2">
      <c r="A312" s="1" t="s">
        <v>180</v>
      </c>
      <c r="B312" s="2">
        <v>64.854387399999993</v>
      </c>
      <c r="C312" t="str">
        <f>IF(ISNA(VLOOKUP(A312,'von Hand markiert'!A:A,1,FALSE)),"","x")</f>
        <v/>
      </c>
      <c r="D312" s="4">
        <f>B312/betwKennzahlen!$D$6</f>
        <v>8.103763213627743E-4</v>
      </c>
      <c r="E312" s="4">
        <f>SUM(B312:$B$629)/betwKennzahlen!$D$6</f>
        <v>0.12835104225389454</v>
      </c>
      <c r="F312" s="4">
        <f>COUNTA($A$2:A312)/COUNTA($A$2:$A$629)</f>
        <v>0.49522292993630573</v>
      </c>
      <c r="G312" s="3">
        <f>(VLOOKUP(A312,degree!A:B,2,FALSE))</f>
        <v>27.538283700000001</v>
      </c>
      <c r="H312" t="str">
        <f>(VLOOKUP(A312,degree!A:C,3,FALSE))</f>
        <v/>
      </c>
    </row>
    <row r="313" spans="1:8" x14ac:dyDescent="0.2">
      <c r="A313" s="1" t="s">
        <v>181</v>
      </c>
      <c r="B313" s="2">
        <v>64.854387399999993</v>
      </c>
      <c r="C313" t="str">
        <f>IF(ISNA(VLOOKUP(A313,'von Hand markiert'!A:A,1,FALSE)),"","x")</f>
        <v/>
      </c>
      <c r="D313" s="4">
        <f>B313/betwKennzahlen!$D$6</f>
        <v>8.103763213627743E-4</v>
      </c>
      <c r="E313" s="4">
        <f>SUM(B313:$B$629)/betwKennzahlen!$D$6</f>
        <v>0.12754066593253177</v>
      </c>
      <c r="F313" s="4">
        <f>COUNTA($A$2:A313)/COUNTA($A$2:$A$629)</f>
        <v>0.49681528662420382</v>
      </c>
      <c r="G313" s="3">
        <f>(VLOOKUP(A313,degree!A:B,2,FALSE))</f>
        <v>23.352832500000002</v>
      </c>
      <c r="H313" t="str">
        <f>(VLOOKUP(A313,degree!A:C,3,FALSE))</f>
        <v/>
      </c>
    </row>
    <row r="314" spans="1:8" x14ac:dyDescent="0.2">
      <c r="A314" s="1" t="s">
        <v>78</v>
      </c>
      <c r="B314" s="2">
        <v>64.823119300000002</v>
      </c>
      <c r="C314" t="str">
        <f>IF(ISNA(VLOOKUP(A314,'von Hand markiert'!A:A,1,FALSE)),"","x")</f>
        <v/>
      </c>
      <c r="D314" s="4">
        <f>B314/betwKennzahlen!$D$6</f>
        <v>8.0998561644873802E-4</v>
      </c>
      <c r="E314" s="4">
        <f>SUM(B314:$B$629)/betwKennzahlen!$D$6</f>
        <v>0.126730289611169</v>
      </c>
      <c r="F314" s="4">
        <f>COUNTA($A$2:A314)/COUNTA($A$2:$A$629)</f>
        <v>0.49840764331210191</v>
      </c>
      <c r="G314" s="3">
        <f>(VLOOKUP(A314,degree!A:B,2,FALSE))</f>
        <v>51.500991499999998</v>
      </c>
      <c r="H314" t="str">
        <f>(VLOOKUP(A314,degree!A:C,3,FALSE))</f>
        <v/>
      </c>
    </row>
    <row r="315" spans="1:8" x14ac:dyDescent="0.2">
      <c r="A315" s="1" t="s">
        <v>331</v>
      </c>
      <c r="B315" s="2">
        <v>64.348943000000006</v>
      </c>
      <c r="C315" t="str">
        <f>IF(ISNA(VLOOKUP(A315,'von Hand markiert'!A:A,1,FALSE)),"","x")</f>
        <v/>
      </c>
      <c r="D315" s="4">
        <f>B315/betwKennzahlen!$D$6</f>
        <v>8.0406063186286238E-4</v>
      </c>
      <c r="E315" s="4">
        <f>SUM(B315:$B$629)/betwKennzahlen!$D$6</f>
        <v>0.12592030399472029</v>
      </c>
      <c r="F315" s="4">
        <f>COUNTA($A$2:A315)/COUNTA($A$2:$A$629)</f>
        <v>0.5</v>
      </c>
      <c r="G315" s="3">
        <f>(VLOOKUP(A315,degree!A:B,2,FALSE))</f>
        <v>10.3411679</v>
      </c>
      <c r="H315" t="str">
        <f>(VLOOKUP(A315,degree!A:C,3,FALSE))</f>
        <v/>
      </c>
    </row>
    <row r="316" spans="1:8" x14ac:dyDescent="0.2">
      <c r="A316" s="1" t="s">
        <v>330</v>
      </c>
      <c r="B316" s="2">
        <v>64.348943000000006</v>
      </c>
      <c r="C316" t="str">
        <f>IF(ISNA(VLOOKUP(A316,'von Hand markiert'!A:A,1,FALSE)),"","x")</f>
        <v/>
      </c>
      <c r="D316" s="4">
        <f>B316/betwKennzahlen!$D$6</f>
        <v>8.0406063186286238E-4</v>
      </c>
      <c r="E316" s="4">
        <f>SUM(B316:$B$629)/betwKennzahlen!$D$6</f>
        <v>0.1251162433628574</v>
      </c>
      <c r="F316" s="4">
        <f>COUNTA($A$2:A316)/COUNTA($A$2:$A$629)</f>
        <v>0.50159235668789814</v>
      </c>
      <c r="G316" s="3">
        <f>(VLOOKUP(A316,degree!A:B,2,FALSE))</f>
        <v>11.331266899999999</v>
      </c>
      <c r="H316" t="str">
        <f>(VLOOKUP(A316,degree!A:C,3,FALSE))</f>
        <v/>
      </c>
    </row>
    <row r="317" spans="1:8" x14ac:dyDescent="0.2">
      <c r="A317" s="1" t="s">
        <v>368</v>
      </c>
      <c r="B317" s="2">
        <v>64.348943000000006</v>
      </c>
      <c r="C317" t="str">
        <f>IF(ISNA(VLOOKUP(A317,'von Hand markiert'!A:A,1,FALSE)),"","x")</f>
        <v/>
      </c>
      <c r="D317" s="4">
        <f>B317/betwKennzahlen!$D$6</f>
        <v>8.0406063186286238E-4</v>
      </c>
      <c r="E317" s="4">
        <f>SUM(B317:$B$629)/betwKennzahlen!$D$6</f>
        <v>0.12431218273099461</v>
      </c>
      <c r="F317" s="4">
        <f>COUNTA($A$2:A317)/COUNTA($A$2:$A$629)</f>
        <v>0.50318471337579618</v>
      </c>
      <c r="G317" s="3">
        <f>(VLOOKUP(A317,degree!A:B,2,FALSE))</f>
        <v>3.1476997600000001</v>
      </c>
      <c r="H317" t="str">
        <f>(VLOOKUP(A317,degree!A:C,3,FALSE))</f>
        <v/>
      </c>
    </row>
    <row r="318" spans="1:8" x14ac:dyDescent="0.2">
      <c r="A318" s="1" t="s">
        <v>332</v>
      </c>
      <c r="B318" s="2">
        <v>64.348943000000006</v>
      </c>
      <c r="C318" t="str">
        <f>IF(ISNA(VLOOKUP(A318,'von Hand markiert'!A:A,1,FALSE)),"","x")</f>
        <v/>
      </c>
      <c r="D318" s="4">
        <f>B318/betwKennzahlen!$D$6</f>
        <v>8.0406063186286238E-4</v>
      </c>
      <c r="E318" s="4">
        <f>SUM(B318:$B$629)/betwKennzahlen!$D$6</f>
        <v>0.12350812209913173</v>
      </c>
      <c r="F318" s="4">
        <f>COUNTA($A$2:A318)/COUNTA($A$2:$A$629)</f>
        <v>0.50477707006369432</v>
      </c>
      <c r="G318" s="3">
        <f>(VLOOKUP(A318,degree!A:B,2,FALSE))</f>
        <v>9.3510689100000004</v>
      </c>
      <c r="H318" t="str">
        <f>(VLOOKUP(A318,degree!A:C,3,FALSE))</f>
        <v/>
      </c>
    </row>
    <row r="319" spans="1:8" x14ac:dyDescent="0.2">
      <c r="A319" s="1" t="s">
        <v>131</v>
      </c>
      <c r="B319" s="2">
        <v>63.996174199999999</v>
      </c>
      <c r="C319" t="str">
        <f>IF(ISNA(VLOOKUP(A319,'von Hand markiert'!A:A,1,FALSE)),"","x")</f>
        <v/>
      </c>
      <c r="D319" s="4">
        <f>B319/betwKennzahlen!$D$6</f>
        <v>7.9965267283501154E-4</v>
      </c>
      <c r="E319" s="4">
        <f>SUM(B319:$B$629)/betwKennzahlen!$D$6</f>
        <v>0.12270406146726888</v>
      </c>
      <c r="F319" s="4">
        <f>COUNTA($A$2:A319)/COUNTA($A$2:$A$629)</f>
        <v>0.50636942675159236</v>
      </c>
      <c r="G319" s="3">
        <f>(VLOOKUP(A319,degree!A:B,2,FALSE))</f>
        <v>24.234141000000001</v>
      </c>
      <c r="H319" t="str">
        <f>(VLOOKUP(A319,degree!A:C,3,FALSE))</f>
        <v/>
      </c>
    </row>
    <row r="320" spans="1:8" x14ac:dyDescent="0.2">
      <c r="A320" s="1" t="s">
        <v>190</v>
      </c>
      <c r="B320" s="2">
        <v>62.714809600000002</v>
      </c>
      <c r="C320" t="str">
        <f>IF(ISNA(VLOOKUP(A320,'von Hand markiert'!A:A,1,FALSE)),"","x")</f>
        <v/>
      </c>
      <c r="D320" s="4">
        <f>B320/betwKennzahlen!$D$6</f>
        <v>7.8364161217279213E-4</v>
      </c>
      <c r="E320" s="4">
        <f>SUM(B320:$B$629)/betwKennzahlen!$D$6</f>
        <v>0.12190440879443384</v>
      </c>
      <c r="F320" s="4">
        <f>COUNTA($A$2:A320)/COUNTA($A$2:$A$629)</f>
        <v>0.5079617834394905</v>
      </c>
      <c r="G320" s="3">
        <f>(VLOOKUP(A320,degree!A:B,2,FALSE))</f>
        <v>26.887447099999999</v>
      </c>
      <c r="H320" t="str">
        <f>(VLOOKUP(A320,degree!A:C,3,FALSE))</f>
        <v/>
      </c>
    </row>
    <row r="321" spans="1:8" x14ac:dyDescent="0.2">
      <c r="A321" s="1" t="s">
        <v>139</v>
      </c>
      <c r="B321" s="2">
        <v>61.279268299999998</v>
      </c>
      <c r="C321" t="str">
        <f>IF(ISNA(VLOOKUP(A321,'von Hand markiert'!A:A,1,FALSE)),"","x")</f>
        <v/>
      </c>
      <c r="D321" s="4">
        <f>B321/betwKennzahlen!$D$6</f>
        <v>7.6570406431371947E-4</v>
      </c>
      <c r="E321" s="4">
        <f>SUM(B321:$B$629)/betwKennzahlen!$D$6</f>
        <v>0.12112076718226109</v>
      </c>
      <c r="F321" s="4">
        <f>COUNTA($A$2:A321)/COUNTA($A$2:$A$629)</f>
        <v>0.50955414012738853</v>
      </c>
      <c r="G321" s="3">
        <f>(VLOOKUP(A321,degree!A:B,2,FALSE))</f>
        <v>54.588165600000004</v>
      </c>
      <c r="H321" t="str">
        <f>(VLOOKUP(A321,degree!A:C,3,FALSE))</f>
        <v/>
      </c>
    </row>
    <row r="322" spans="1:8" x14ac:dyDescent="0.2">
      <c r="A322" s="1" t="s">
        <v>224</v>
      </c>
      <c r="B322" s="2">
        <v>60.600471800000001</v>
      </c>
      <c r="C322" t="str">
        <f>IF(ISNA(VLOOKUP(A322,'von Hand markiert'!A:A,1,FALSE)),"","x")</f>
        <v/>
      </c>
      <c r="D322" s="4">
        <f>B322/betwKennzahlen!$D$6</f>
        <v>7.5722228485859623E-4</v>
      </c>
      <c r="E322" s="4">
        <f>SUM(B322:$B$629)/betwKennzahlen!$D$6</f>
        <v>0.12035506311794737</v>
      </c>
      <c r="F322" s="4">
        <f>COUNTA($A$2:A322)/COUNTA($A$2:$A$629)</f>
        <v>0.51114649681528668</v>
      </c>
      <c r="G322" s="3">
        <f>(VLOOKUP(A322,degree!A:B,2,FALSE))</f>
        <v>24.518936</v>
      </c>
      <c r="H322" t="str">
        <f>(VLOOKUP(A322,degree!A:C,3,FALSE))</f>
        <v/>
      </c>
    </row>
    <row r="323" spans="1:8" x14ac:dyDescent="0.2">
      <c r="A323" s="1" t="s">
        <v>442</v>
      </c>
      <c r="B323" s="2">
        <v>60.314356600000004</v>
      </c>
      <c r="C323" t="str">
        <f>IF(ISNA(VLOOKUP(A323,'von Hand markiert'!A:A,1,FALSE)),"","x")</f>
        <v/>
      </c>
      <c r="D323" s="4">
        <f>B323/betwKennzahlen!$D$6</f>
        <v>7.5364718388922099E-4</v>
      </c>
      <c r="E323" s="4">
        <f>SUM(B323:$B$629)/betwKennzahlen!$D$6</f>
        <v>0.11959784083308871</v>
      </c>
      <c r="F323" s="4">
        <f>COUNTA($A$2:A323)/COUNTA($A$2:$A$629)</f>
        <v>0.51273885350318471</v>
      </c>
      <c r="G323" s="3">
        <f>(VLOOKUP(A323,degree!A:B,2,FALSE))</f>
        <v>60.314356600000004</v>
      </c>
      <c r="H323" t="str">
        <f>(VLOOKUP(A323,degree!A:C,3,FALSE))</f>
        <v/>
      </c>
    </row>
    <row r="324" spans="1:8" x14ac:dyDescent="0.2">
      <c r="A324" s="1" t="s">
        <v>193</v>
      </c>
      <c r="B324" s="2">
        <v>60.170329099999996</v>
      </c>
      <c r="C324" t="str">
        <f>IF(ISNA(VLOOKUP(A324,'von Hand markiert'!A:A,1,FALSE)),"","x")</f>
        <v/>
      </c>
      <c r="D324" s="4">
        <f>B324/betwKennzahlen!$D$6</f>
        <v>7.5184751419370426E-4</v>
      </c>
      <c r="E324" s="4">
        <f>SUM(B324:$B$629)/betwKennzahlen!$D$6</f>
        <v>0.11884419364919949</v>
      </c>
      <c r="F324" s="4">
        <f>COUNTA($A$2:A324)/COUNTA($A$2:$A$629)</f>
        <v>0.51433121019108285</v>
      </c>
      <c r="G324" s="3">
        <f>(VLOOKUP(A324,degree!A:B,2,FALSE))</f>
        <v>58.209544800000003</v>
      </c>
      <c r="H324" t="str">
        <f>(VLOOKUP(A324,degree!A:C,3,FALSE))</f>
        <v/>
      </c>
    </row>
    <row r="325" spans="1:8" x14ac:dyDescent="0.2">
      <c r="A325" s="1" t="s">
        <v>182</v>
      </c>
      <c r="B325" s="2">
        <v>59.430284899999997</v>
      </c>
      <c r="C325" t="str">
        <f>IF(ISNA(VLOOKUP(A325,'von Hand markiert'!A:A,1,FALSE)),"","x")</f>
        <v/>
      </c>
      <c r="D325" s="4">
        <f>B325/betwKennzahlen!$D$6</f>
        <v>7.4260042513027641E-4</v>
      </c>
      <c r="E325" s="4">
        <f>SUM(B325:$B$629)/betwKennzahlen!$D$6</f>
        <v>0.11809234613500579</v>
      </c>
      <c r="F325" s="4">
        <f>COUNTA($A$2:A325)/COUNTA($A$2:$A$629)</f>
        <v>0.51592356687898089</v>
      </c>
      <c r="G325" s="3">
        <f>(VLOOKUP(A325,degree!A:B,2,FALSE))</f>
        <v>32.802002299999998</v>
      </c>
      <c r="H325" t="str">
        <f>(VLOOKUP(A325,degree!A:C,3,FALSE))</f>
        <v/>
      </c>
    </row>
    <row r="326" spans="1:8" x14ac:dyDescent="0.2">
      <c r="A326" s="1" t="s">
        <v>134</v>
      </c>
      <c r="B326" s="2">
        <v>59.2175783</v>
      </c>
      <c r="C326" t="str">
        <f>IF(ISNA(VLOOKUP(A326,'von Hand markiert'!A:A,1,FALSE)),"","x")</f>
        <v/>
      </c>
      <c r="D326" s="4">
        <f>B326/betwKennzahlen!$D$6</f>
        <v>7.3994258810570557E-4</v>
      </c>
      <c r="E326" s="4">
        <f>SUM(B326:$B$629)/betwKennzahlen!$D$6</f>
        <v>0.11734974570987551</v>
      </c>
      <c r="F326" s="4">
        <f>COUNTA($A$2:A326)/COUNTA($A$2:$A$629)</f>
        <v>0.51751592356687903</v>
      </c>
      <c r="G326" s="3">
        <f>(VLOOKUP(A326,degree!A:B,2,FALSE))</f>
        <v>30.671010200000001</v>
      </c>
      <c r="H326" t="str">
        <f>(VLOOKUP(A326,degree!A:C,3,FALSE))</f>
        <v/>
      </c>
    </row>
    <row r="327" spans="1:8" x14ac:dyDescent="0.2">
      <c r="A327" s="1" t="s">
        <v>223</v>
      </c>
      <c r="B327" s="2">
        <v>58.865372000000001</v>
      </c>
      <c r="C327" t="str">
        <f>IF(ISNA(VLOOKUP(A327,'von Hand markiert'!A:A,1,FALSE)),"","x")</f>
        <v/>
      </c>
      <c r="D327" s="4">
        <f>B327/betwKennzahlen!$D$6</f>
        <v>7.3554165769533215E-4</v>
      </c>
      <c r="E327" s="4">
        <f>SUM(B327:$B$629)/betwKennzahlen!$D$6</f>
        <v>0.11660980312176981</v>
      </c>
      <c r="F327" s="4">
        <f>COUNTA($A$2:A327)/COUNTA($A$2:$A$629)</f>
        <v>0.51910828025477707</v>
      </c>
      <c r="G327" s="3">
        <f>(VLOOKUP(A327,degree!A:B,2,FALSE))</f>
        <v>1.2345679000000001</v>
      </c>
      <c r="H327" t="str">
        <f>(VLOOKUP(A327,degree!A:C,3,FALSE))</f>
        <v/>
      </c>
    </row>
    <row r="328" spans="1:8" x14ac:dyDescent="0.2">
      <c r="A328" s="1" t="s">
        <v>381</v>
      </c>
      <c r="B328" s="2">
        <v>58.496642799999996</v>
      </c>
      <c r="C328" t="str">
        <f>IF(ISNA(VLOOKUP(A328,'von Hand markiert'!A:A,1,FALSE)),"","x")</f>
        <v/>
      </c>
      <c r="D328" s="4">
        <f>B328/betwKennzahlen!$D$6</f>
        <v>7.3093426836279426E-4</v>
      </c>
      <c r="E328" s="4">
        <f>SUM(B328:$B$629)/betwKennzahlen!$D$6</f>
        <v>0.11587426146407449</v>
      </c>
      <c r="F328" s="4">
        <f>COUNTA($A$2:A328)/COUNTA($A$2:$A$629)</f>
        <v>0.52070063694267521</v>
      </c>
      <c r="G328" s="3">
        <f>(VLOOKUP(A328,degree!A:B,2,FALSE))</f>
        <v>24.258890399999999</v>
      </c>
      <c r="H328" t="str">
        <f>(VLOOKUP(A328,degree!A:C,3,FALSE))</f>
        <v/>
      </c>
    </row>
    <row r="329" spans="1:8" x14ac:dyDescent="0.2">
      <c r="A329" s="1" t="s">
        <v>380</v>
      </c>
      <c r="B329" s="2">
        <v>58.496642799999996</v>
      </c>
      <c r="C329" t="str">
        <f>IF(ISNA(VLOOKUP(A329,'von Hand markiert'!A:A,1,FALSE)),"","x")</f>
        <v/>
      </c>
      <c r="D329" s="4">
        <f>B329/betwKennzahlen!$D$6</f>
        <v>7.3093426836279426E-4</v>
      </c>
      <c r="E329" s="4">
        <f>SUM(B329:$B$629)/betwKennzahlen!$D$6</f>
        <v>0.11514332719571174</v>
      </c>
      <c r="F329" s="4">
        <f>COUNTA($A$2:A329)/COUNTA($A$2:$A$629)</f>
        <v>0.52229299363057324</v>
      </c>
      <c r="G329" s="3">
        <f>(VLOOKUP(A329,degree!A:B,2,FALSE))</f>
        <v>25.248989399999999</v>
      </c>
      <c r="H329" t="str">
        <f>(VLOOKUP(A329,degree!A:C,3,FALSE))</f>
        <v/>
      </c>
    </row>
    <row r="330" spans="1:8" x14ac:dyDescent="0.2">
      <c r="A330" s="1" t="s">
        <v>382</v>
      </c>
      <c r="B330" s="2">
        <v>58.496642799999996</v>
      </c>
      <c r="C330" t="str">
        <f>IF(ISNA(VLOOKUP(A330,'von Hand markiert'!A:A,1,FALSE)),"","x")</f>
        <v/>
      </c>
      <c r="D330" s="4">
        <f>B330/betwKennzahlen!$D$6</f>
        <v>7.3093426836279426E-4</v>
      </c>
      <c r="E330" s="4">
        <f>SUM(B330:$B$629)/betwKennzahlen!$D$6</f>
        <v>0.11441239292734894</v>
      </c>
      <c r="F330" s="4">
        <f>COUNTA($A$2:A330)/COUNTA($A$2:$A$629)</f>
        <v>0.52388535031847139</v>
      </c>
      <c r="G330" s="3">
        <f>(VLOOKUP(A330,degree!A:B,2,FALSE))</f>
        <v>23.2687913</v>
      </c>
      <c r="H330" t="str">
        <f>(VLOOKUP(A330,degree!A:C,3,FALSE))</f>
        <v/>
      </c>
    </row>
    <row r="331" spans="1:8" x14ac:dyDescent="0.2">
      <c r="A331" s="1" t="s">
        <v>379</v>
      </c>
      <c r="B331" s="2">
        <v>58.496642799999996</v>
      </c>
      <c r="C331" t="str">
        <f>IF(ISNA(VLOOKUP(A331,'von Hand markiert'!A:A,1,FALSE)),"","x")</f>
        <v/>
      </c>
      <c r="D331" s="4">
        <f>B331/betwKennzahlen!$D$6</f>
        <v>7.3093426836279426E-4</v>
      </c>
      <c r="E331" s="4">
        <f>SUM(B331:$B$629)/betwKennzahlen!$D$6</f>
        <v>0.11368145865898611</v>
      </c>
      <c r="F331" s="4">
        <f>COUNTA($A$2:A331)/COUNTA($A$2:$A$629)</f>
        <v>0.52547770700636942</v>
      </c>
      <c r="G331" s="3">
        <f>(VLOOKUP(A331,degree!A:B,2,FALSE))</f>
        <v>54.100342099999999</v>
      </c>
      <c r="H331" t="str">
        <f>(VLOOKUP(A331,degree!A:C,3,FALSE))</f>
        <v/>
      </c>
    </row>
    <row r="332" spans="1:8" x14ac:dyDescent="0.2">
      <c r="A332" s="1" t="s">
        <v>383</v>
      </c>
      <c r="B332" s="2">
        <v>58.496642799999996</v>
      </c>
      <c r="C332" t="str">
        <f>IF(ISNA(VLOOKUP(A332,'von Hand markiert'!A:A,1,FALSE)),"","x")</f>
        <v/>
      </c>
      <c r="D332" s="4">
        <f>B332/betwKennzahlen!$D$6</f>
        <v>7.3093426836279426E-4</v>
      </c>
      <c r="E332" s="4">
        <f>SUM(B332:$B$629)/betwKennzahlen!$D$6</f>
        <v>0.11295052439062331</v>
      </c>
      <c r="F332" s="4">
        <f>COUNTA($A$2:A332)/COUNTA($A$2:$A$629)</f>
        <v>0.52707006369426757</v>
      </c>
      <c r="G332" s="3">
        <f>(VLOOKUP(A332,degree!A:B,2,FALSE))</f>
        <v>22.278692299999999</v>
      </c>
      <c r="H332" t="str">
        <f>(VLOOKUP(A332,degree!A:C,3,FALSE))</f>
        <v/>
      </c>
    </row>
    <row r="333" spans="1:8" x14ac:dyDescent="0.2">
      <c r="A333" s="1" t="s">
        <v>384</v>
      </c>
      <c r="B333" s="2">
        <v>58.496642799999996</v>
      </c>
      <c r="C333" t="str">
        <f>IF(ISNA(VLOOKUP(A333,'von Hand markiert'!A:A,1,FALSE)),"","x")</f>
        <v/>
      </c>
      <c r="D333" s="4">
        <f>B333/betwKennzahlen!$D$6</f>
        <v>7.3093426836279426E-4</v>
      </c>
      <c r="E333" s="4">
        <f>SUM(B333:$B$629)/betwKennzahlen!$D$6</f>
        <v>0.1122195901222605</v>
      </c>
      <c r="F333" s="4">
        <f>COUNTA($A$2:A333)/COUNTA($A$2:$A$629)</f>
        <v>0.5286624203821656</v>
      </c>
      <c r="G333" s="3">
        <f>(VLOOKUP(A333,degree!A:B,2,FALSE))</f>
        <v>21.288593299999999</v>
      </c>
      <c r="H333" t="str">
        <f>(VLOOKUP(A333,degree!A:C,3,FALSE))</f>
        <v/>
      </c>
    </row>
    <row r="334" spans="1:8" x14ac:dyDescent="0.2">
      <c r="A334" s="1" t="s">
        <v>386</v>
      </c>
      <c r="B334" s="2">
        <v>58.496642799999996</v>
      </c>
      <c r="C334" t="str">
        <f>IF(ISNA(VLOOKUP(A334,'von Hand markiert'!A:A,1,FALSE)),"","x")</f>
        <v/>
      </c>
      <c r="D334" s="4">
        <f>B334/betwKennzahlen!$D$6</f>
        <v>7.3093426836279426E-4</v>
      </c>
      <c r="E334" s="4">
        <f>SUM(B334:$B$629)/betwKennzahlen!$D$6</f>
        <v>0.11148865585389772</v>
      </c>
      <c r="F334" s="4">
        <f>COUNTA($A$2:A334)/COUNTA($A$2:$A$629)</f>
        <v>0.53025477707006374</v>
      </c>
      <c r="G334" s="3">
        <f>(VLOOKUP(A334,degree!A:B,2,FALSE))</f>
        <v>19.308395300000001</v>
      </c>
      <c r="H334" t="str">
        <f>(VLOOKUP(A334,degree!A:C,3,FALSE))</f>
        <v/>
      </c>
    </row>
    <row r="335" spans="1:8" x14ac:dyDescent="0.2">
      <c r="A335" s="1" t="s">
        <v>385</v>
      </c>
      <c r="B335" s="2">
        <v>58.496642799999996</v>
      </c>
      <c r="C335" t="str">
        <f>IF(ISNA(VLOOKUP(A335,'von Hand markiert'!A:A,1,FALSE)),"","x")</f>
        <v/>
      </c>
      <c r="D335" s="4">
        <f>B335/betwKennzahlen!$D$6</f>
        <v>7.3093426836279426E-4</v>
      </c>
      <c r="E335" s="4">
        <f>SUM(B335:$B$629)/betwKennzahlen!$D$6</f>
        <v>0.11075772158553494</v>
      </c>
      <c r="F335" s="4">
        <f>COUNTA($A$2:A335)/COUNTA($A$2:$A$629)</f>
        <v>0.53184713375796178</v>
      </c>
      <c r="G335" s="3">
        <f>(VLOOKUP(A335,degree!A:B,2,FALSE))</f>
        <v>20.298494300000002</v>
      </c>
      <c r="H335" t="str">
        <f>(VLOOKUP(A335,degree!A:C,3,FALSE))</f>
        <v/>
      </c>
    </row>
    <row r="336" spans="1:8" x14ac:dyDescent="0.2">
      <c r="A336" s="1" t="s">
        <v>169</v>
      </c>
      <c r="B336" s="2">
        <v>58.490639000000002</v>
      </c>
      <c r="C336" t="str">
        <f>IF(ISNA(VLOOKUP(A336,'von Hand markiert'!A:A,1,FALSE)),"","x")</f>
        <v/>
      </c>
      <c r="D336" s="4">
        <f>B336/betwKennzahlen!$D$6</f>
        <v>7.3085924896081945E-4</v>
      </c>
      <c r="E336" s="4">
        <f>SUM(B336:$B$629)/betwKennzahlen!$D$6</f>
        <v>0.11002678731717214</v>
      </c>
      <c r="F336" s="4">
        <f>COUNTA($A$2:A336)/COUNTA($A$2:$A$629)</f>
        <v>0.53343949044585992</v>
      </c>
      <c r="G336" s="3">
        <f>(VLOOKUP(A336,degree!A:B,2,FALSE))</f>
        <v>20.9638946</v>
      </c>
      <c r="H336" t="str">
        <f>(VLOOKUP(A336,degree!A:C,3,FALSE))</f>
        <v/>
      </c>
    </row>
    <row r="337" spans="1:8" x14ac:dyDescent="0.2">
      <c r="A337" s="1" t="s">
        <v>195</v>
      </c>
      <c r="B337" s="2">
        <v>58.228207099999999</v>
      </c>
      <c r="C337" t="str">
        <f>IF(ISNA(VLOOKUP(A337,'von Hand markiert'!A:A,1,FALSE)),"","x")</f>
        <v/>
      </c>
      <c r="D337" s="4">
        <f>B337/betwKennzahlen!$D$6</f>
        <v>7.275800784026492E-4</v>
      </c>
      <c r="E337" s="4">
        <f>SUM(B337:$B$629)/betwKennzahlen!$D$6</f>
        <v>0.1092959280682113</v>
      </c>
      <c r="F337" s="4">
        <f>COUNTA($A$2:A337)/COUNTA($A$2:$A$629)</f>
        <v>0.53503184713375795</v>
      </c>
      <c r="G337" s="3">
        <f>(VLOOKUP(A337,degree!A:B,2,FALSE))</f>
        <v>15.973531599999999</v>
      </c>
      <c r="H337" t="str">
        <f>(VLOOKUP(A337,degree!A:C,3,FALSE))</f>
        <v/>
      </c>
    </row>
    <row r="338" spans="1:8" x14ac:dyDescent="0.2">
      <c r="A338" s="1" t="s">
        <v>440</v>
      </c>
      <c r="B338" s="2">
        <v>57.990497099999999</v>
      </c>
      <c r="C338" t="str">
        <f>IF(ISNA(VLOOKUP(A338,'von Hand markiert'!A:A,1,FALSE)),"","x")</f>
        <v/>
      </c>
      <c r="D338" s="4">
        <f>B338/betwKennzahlen!$D$6</f>
        <v>7.2460981589499433E-4</v>
      </c>
      <c r="E338" s="4">
        <f>SUM(B338:$B$629)/betwKennzahlen!$D$6</f>
        <v>0.10856834798980869</v>
      </c>
      <c r="F338" s="4">
        <f>COUNTA($A$2:A338)/COUNTA($A$2:$A$629)</f>
        <v>0.5366242038216561</v>
      </c>
      <c r="G338" s="3">
        <f>(VLOOKUP(A338,degree!A:B,2,FALSE))</f>
        <v>25.940369</v>
      </c>
      <c r="H338" t="str">
        <f>(VLOOKUP(A338,degree!A:C,3,FALSE))</f>
        <v/>
      </c>
    </row>
    <row r="339" spans="1:8" x14ac:dyDescent="0.2">
      <c r="A339" s="1">
        <v>2021</v>
      </c>
      <c r="B339" s="2">
        <v>57.990497099999999</v>
      </c>
      <c r="C339" t="str">
        <f>IF(ISNA(VLOOKUP(A339,'von Hand markiert'!A:A,1,FALSE)),"","x")</f>
        <v/>
      </c>
      <c r="D339" s="4">
        <f>B339/betwKennzahlen!$D$6</f>
        <v>7.2460981589499433E-4</v>
      </c>
      <c r="E339" s="4">
        <f>SUM(B339:$B$629)/betwKennzahlen!$D$6</f>
        <v>0.10784373817391367</v>
      </c>
      <c r="F339" s="4">
        <f>COUNTA($A$2:A339)/COUNTA($A$2:$A$629)</f>
        <v>0.53821656050955413</v>
      </c>
      <c r="G339" s="3">
        <f>(VLOOKUP(A339,degree!A:B,2,FALSE))</f>
        <v>57.000398099999998</v>
      </c>
      <c r="H339" t="str">
        <f>(VLOOKUP(A339,degree!A:C,3,FALSE))</f>
        <v/>
      </c>
    </row>
    <row r="340" spans="1:8" x14ac:dyDescent="0.2">
      <c r="A340" s="1" t="s">
        <v>439</v>
      </c>
      <c r="B340" s="2">
        <v>57.990497099999999</v>
      </c>
      <c r="C340" t="str">
        <f>IF(ISNA(VLOOKUP(A340,'von Hand markiert'!A:A,1,FALSE)),"","x")</f>
        <v/>
      </c>
      <c r="D340" s="4">
        <f>B340/betwKennzahlen!$D$6</f>
        <v>7.2460981589499433E-4</v>
      </c>
      <c r="E340" s="4">
        <f>SUM(B340:$B$629)/betwKennzahlen!$D$6</f>
        <v>0.10711912835801866</v>
      </c>
      <c r="F340" s="4">
        <f>COUNTA($A$2:A340)/COUNTA($A$2:$A$629)</f>
        <v>0.53980891719745228</v>
      </c>
      <c r="G340" s="3">
        <f>(VLOOKUP(A340,degree!A:B,2,FALSE))</f>
        <v>57.990497099999999</v>
      </c>
      <c r="H340" t="str">
        <f>(VLOOKUP(A340,degree!A:C,3,FALSE))</f>
        <v/>
      </c>
    </row>
    <row r="341" spans="1:8" x14ac:dyDescent="0.2">
      <c r="A341" s="1" t="s">
        <v>441</v>
      </c>
      <c r="B341" s="2">
        <v>57.990497099999999</v>
      </c>
      <c r="C341" t="str">
        <f>IF(ISNA(VLOOKUP(A341,'von Hand markiert'!A:A,1,FALSE)),"","x")</f>
        <v/>
      </c>
      <c r="D341" s="4">
        <f>B341/betwKennzahlen!$D$6</f>
        <v>7.2460981589499433E-4</v>
      </c>
      <c r="E341" s="4">
        <f>SUM(B341:$B$629)/betwKennzahlen!$D$6</f>
        <v>0.10639451854212367</v>
      </c>
      <c r="F341" s="4">
        <f>COUNTA($A$2:A341)/COUNTA($A$2:$A$629)</f>
        <v>0.54140127388535031</v>
      </c>
      <c r="G341" s="3">
        <f>(VLOOKUP(A341,degree!A:B,2,FALSE))</f>
        <v>24.95027</v>
      </c>
      <c r="H341" t="str">
        <f>(VLOOKUP(A341,degree!A:C,3,FALSE))</f>
        <v/>
      </c>
    </row>
    <row r="342" spans="1:8" x14ac:dyDescent="0.2">
      <c r="A342" s="1">
        <v>2014</v>
      </c>
      <c r="B342" s="2">
        <v>57.521445999999997</v>
      </c>
      <c r="C342" t="str">
        <f>IF(ISNA(VLOOKUP(A342,'von Hand markiert'!A:A,1,FALSE)),"","x")</f>
        <v/>
      </c>
      <c r="D342" s="4">
        <f>B342/betwKennzahlen!$D$6</f>
        <v>7.1874887232297683E-4</v>
      </c>
      <c r="E342" s="4">
        <f>SUM(B342:$B$629)/betwKennzahlen!$D$6</f>
        <v>0.10566990872622867</v>
      </c>
      <c r="F342" s="4">
        <f>COUNTA($A$2:A342)/COUNTA($A$2:$A$629)</f>
        <v>0.54299363057324845</v>
      </c>
      <c r="G342" s="3">
        <f>(VLOOKUP(A342,degree!A:B,2,FALSE))</f>
        <v>42.276502800000003</v>
      </c>
      <c r="H342" t="str">
        <f>(VLOOKUP(A342,degree!A:C,3,FALSE))</f>
        <v/>
      </c>
    </row>
    <row r="343" spans="1:8" x14ac:dyDescent="0.2">
      <c r="A343" s="1" t="s">
        <v>538</v>
      </c>
      <c r="B343" s="2">
        <v>57.521445999999997</v>
      </c>
      <c r="C343" t="str">
        <f>IF(ISNA(VLOOKUP(A343,'von Hand markiert'!A:A,1,FALSE)),"","x")</f>
        <v/>
      </c>
      <c r="D343" s="4">
        <f>B343/betwKennzahlen!$D$6</f>
        <v>7.1874887232297683E-4</v>
      </c>
      <c r="E343" s="4">
        <f>SUM(B343:$B$629)/betwKennzahlen!$D$6</f>
        <v>0.1049511598539057</v>
      </c>
      <c r="F343" s="4">
        <f>COUNTA($A$2:A343)/COUNTA($A$2:$A$629)</f>
        <v>0.54458598726114649</v>
      </c>
      <c r="G343" s="3">
        <f>(VLOOKUP(A343,degree!A:B,2,FALSE))</f>
        <v>45.227386199999998</v>
      </c>
      <c r="H343" t="str">
        <f>(VLOOKUP(A343,degree!A:C,3,FALSE))</f>
        <v/>
      </c>
    </row>
    <row r="344" spans="1:8" x14ac:dyDescent="0.2">
      <c r="A344" s="1" t="s">
        <v>537</v>
      </c>
      <c r="B344" s="2">
        <v>57.521445999999997</v>
      </c>
      <c r="C344" t="str">
        <f>IF(ISNA(VLOOKUP(A344,'von Hand markiert'!A:A,1,FALSE)),"","x")</f>
        <v/>
      </c>
      <c r="D344" s="4">
        <f>B344/betwKennzahlen!$D$6</f>
        <v>7.1874887232297683E-4</v>
      </c>
      <c r="E344" s="4">
        <f>SUM(B344:$B$629)/betwKennzahlen!$D$6</f>
        <v>0.10423241098158272</v>
      </c>
      <c r="F344" s="4">
        <f>COUNTA($A$2:A344)/COUNTA($A$2:$A$629)</f>
        <v>0.54617834394904463</v>
      </c>
      <c r="G344" s="3">
        <f>(VLOOKUP(A344,degree!A:B,2,FALSE))</f>
        <v>57.521445999999997</v>
      </c>
      <c r="H344" t="str">
        <f>(VLOOKUP(A344,degree!A:C,3,FALSE))</f>
        <v/>
      </c>
    </row>
    <row r="345" spans="1:8" x14ac:dyDescent="0.2">
      <c r="A345" s="1" t="s">
        <v>502</v>
      </c>
      <c r="B345" s="2">
        <v>57.346573200000002</v>
      </c>
      <c r="C345" t="str">
        <f>IF(ISNA(VLOOKUP(A345,'von Hand markiert'!A:A,1,FALSE)),"","x")</f>
        <v/>
      </c>
      <c r="D345" s="4">
        <f>B345/betwKennzahlen!$D$6</f>
        <v>7.1656378073470272E-4</v>
      </c>
      <c r="E345" s="4">
        <f>SUM(B345:$B$629)/betwKennzahlen!$D$6</f>
        <v>0.10351366210925975</v>
      </c>
      <c r="F345" s="4">
        <f>COUNTA($A$2:A345)/COUNTA($A$2:$A$629)</f>
        <v>0.54777070063694266</v>
      </c>
      <c r="G345" s="3">
        <f>(VLOOKUP(A345,degree!A:B,2,FALSE))</f>
        <v>57.346573200000002</v>
      </c>
      <c r="H345" t="str">
        <f>(VLOOKUP(A345,degree!A:C,3,FALSE))</f>
        <v/>
      </c>
    </row>
    <row r="346" spans="1:8" x14ac:dyDescent="0.2">
      <c r="A346" s="1" t="s">
        <v>503</v>
      </c>
      <c r="B346" s="2">
        <v>57.346573200000002</v>
      </c>
      <c r="C346" t="str">
        <f>IF(ISNA(VLOOKUP(A346,'von Hand markiert'!A:A,1,FALSE)),"","x")</f>
        <v/>
      </c>
      <c r="D346" s="4">
        <f>B346/betwKennzahlen!$D$6</f>
        <v>7.1656378073470272E-4</v>
      </c>
      <c r="E346" s="4">
        <f>SUM(B346:$B$629)/betwKennzahlen!$D$6</f>
        <v>0.10279709832852502</v>
      </c>
      <c r="F346" s="4">
        <f>COUNTA($A$2:A346)/COUNTA($A$2:$A$629)</f>
        <v>0.54936305732484081</v>
      </c>
      <c r="G346" s="3">
        <f>(VLOOKUP(A346,degree!A:B,2,FALSE))</f>
        <v>54.878641700000003</v>
      </c>
      <c r="H346" t="str">
        <f>(VLOOKUP(A346,degree!A:C,3,FALSE))</f>
        <v/>
      </c>
    </row>
    <row r="347" spans="1:8" x14ac:dyDescent="0.2">
      <c r="A347" s="1" t="s">
        <v>290</v>
      </c>
      <c r="B347" s="2">
        <v>57.346573200000002</v>
      </c>
      <c r="C347" t="str">
        <f>IF(ISNA(VLOOKUP(A347,'von Hand markiert'!A:A,1,FALSE)),"","x")</f>
        <v/>
      </c>
      <c r="D347" s="4">
        <f>B347/betwKennzahlen!$D$6</f>
        <v>7.1656378073470272E-4</v>
      </c>
      <c r="E347" s="4">
        <f>SUM(B347:$B$629)/betwKennzahlen!$D$6</f>
        <v>0.10208053454779034</v>
      </c>
      <c r="F347" s="4">
        <f>COUNTA($A$2:A347)/COUNTA($A$2:$A$629)</f>
        <v>0.55095541401273884</v>
      </c>
      <c r="G347" s="3">
        <f>(VLOOKUP(A347,degree!A:B,2,FALSE))</f>
        <v>33.362310399999998</v>
      </c>
      <c r="H347" t="str">
        <f>(VLOOKUP(A347,degree!A:C,3,FALSE))</f>
        <v/>
      </c>
    </row>
    <row r="348" spans="1:8" x14ac:dyDescent="0.2">
      <c r="A348" s="1" t="s">
        <v>289</v>
      </c>
      <c r="B348" s="2">
        <v>57.346573200000002</v>
      </c>
      <c r="C348" t="str">
        <f>IF(ISNA(VLOOKUP(A348,'von Hand markiert'!A:A,1,FALSE)),"","x")</f>
        <v/>
      </c>
      <c r="D348" s="4">
        <f>B348/betwKennzahlen!$D$6</f>
        <v>7.1656378073470272E-4</v>
      </c>
      <c r="E348" s="4">
        <f>SUM(B348:$B$629)/betwKennzahlen!$D$6</f>
        <v>0.10136397076705567</v>
      </c>
      <c r="F348" s="4">
        <f>COUNTA($A$2:A348)/COUNTA($A$2:$A$629)</f>
        <v>0.55254777070063699</v>
      </c>
      <c r="G348" s="3">
        <f>(VLOOKUP(A348,degree!A:B,2,FALSE))</f>
        <v>34.3524095</v>
      </c>
      <c r="H348" t="str">
        <f>(VLOOKUP(A348,degree!A:C,3,FALSE))</f>
        <v/>
      </c>
    </row>
    <row r="349" spans="1:8" x14ac:dyDescent="0.2">
      <c r="A349" s="1" t="s">
        <v>231</v>
      </c>
      <c r="B349" s="2">
        <v>56.8022676</v>
      </c>
      <c r="C349" t="str">
        <f>IF(ISNA(VLOOKUP(A349,'von Hand markiert'!A:A,1,FALSE)),"","x")</f>
        <v/>
      </c>
      <c r="D349" s="4">
        <f>B349/betwKennzahlen!$D$6</f>
        <v>7.0976250810676701E-4</v>
      </c>
      <c r="E349" s="4">
        <f>SUM(B349:$B$629)/betwKennzahlen!$D$6</f>
        <v>0.10064740698632095</v>
      </c>
      <c r="F349" s="4">
        <f>COUNTA($A$2:A349)/COUNTA($A$2:$A$629)</f>
        <v>0.55414012738853502</v>
      </c>
      <c r="G349" s="3">
        <f>(VLOOKUP(A349,degree!A:B,2,FALSE))</f>
        <v>12.930715899999999</v>
      </c>
      <c r="H349" t="str">
        <f>(VLOOKUP(A349,degree!A:C,3,FALSE))</f>
        <v/>
      </c>
    </row>
    <row r="350" spans="1:8" x14ac:dyDescent="0.2">
      <c r="A350" s="1" t="s">
        <v>336</v>
      </c>
      <c r="B350" s="2">
        <v>55.924744699999998</v>
      </c>
      <c r="C350" t="str">
        <f>IF(ISNA(VLOOKUP(A350,'von Hand markiert'!A:A,1,FALSE)),"","x")</f>
        <v/>
      </c>
      <c r="D350" s="4">
        <f>B350/betwKennzahlen!$D$6</f>
        <v>6.9879757869917552E-4</v>
      </c>
      <c r="E350" s="4">
        <f>SUM(B350:$B$629)/betwKennzahlen!$D$6</f>
        <v>9.9937644478214183E-2</v>
      </c>
      <c r="F350" s="4">
        <f>COUNTA($A$2:A350)/COUNTA($A$2:$A$629)</f>
        <v>0.55573248407643316</v>
      </c>
      <c r="G350" s="3">
        <f>(VLOOKUP(A350,degree!A:B,2,FALSE))</f>
        <v>32.030714400000001</v>
      </c>
      <c r="H350" t="str">
        <f>(VLOOKUP(A350,degree!A:C,3,FALSE))</f>
        <v/>
      </c>
    </row>
    <row r="351" spans="1:8" x14ac:dyDescent="0.2">
      <c r="A351" s="1" t="s">
        <v>335</v>
      </c>
      <c r="B351" s="2">
        <v>55.924744699999998</v>
      </c>
      <c r="C351" t="str">
        <f>IF(ISNA(VLOOKUP(A351,'von Hand markiert'!A:A,1,FALSE)),"","x")</f>
        <v/>
      </c>
      <c r="D351" s="4">
        <f>B351/betwKennzahlen!$D$6</f>
        <v>6.9879757869917552E-4</v>
      </c>
      <c r="E351" s="4">
        <f>SUM(B351:$B$629)/betwKennzahlen!$D$6</f>
        <v>9.923884689951501E-2</v>
      </c>
      <c r="F351" s="4">
        <f>COUNTA($A$2:A351)/COUNTA($A$2:$A$629)</f>
        <v>0.5573248407643312</v>
      </c>
      <c r="G351" s="3">
        <f>(VLOOKUP(A351,degree!A:B,2,FALSE))</f>
        <v>33.020813400000002</v>
      </c>
      <c r="H351" t="str">
        <f>(VLOOKUP(A351,degree!A:C,3,FALSE))</f>
        <v/>
      </c>
    </row>
    <row r="352" spans="1:8" x14ac:dyDescent="0.2">
      <c r="A352" s="1" t="s">
        <v>333</v>
      </c>
      <c r="B352" s="2">
        <v>55.924744699999998</v>
      </c>
      <c r="C352" t="str">
        <f>IF(ISNA(VLOOKUP(A352,'von Hand markiert'!A:A,1,FALSE)),"","x")</f>
        <v/>
      </c>
      <c r="D352" s="4">
        <f>B352/betwKennzahlen!$D$6</f>
        <v>6.9879757869917552E-4</v>
      </c>
      <c r="E352" s="4">
        <f>SUM(B352:$B$629)/betwKennzahlen!$D$6</f>
        <v>9.8540049320815837E-2</v>
      </c>
      <c r="F352" s="4">
        <f>COUNTA($A$2:A352)/COUNTA($A$2:$A$629)</f>
        <v>0.55891719745222934</v>
      </c>
      <c r="G352" s="3">
        <f>(VLOOKUP(A352,degree!A:B,2,FALSE))</f>
        <v>35.001011400000003</v>
      </c>
      <c r="H352" t="str">
        <f>(VLOOKUP(A352,degree!A:C,3,FALSE))</f>
        <v/>
      </c>
    </row>
    <row r="353" spans="1:8" x14ac:dyDescent="0.2">
      <c r="A353" s="1" t="s">
        <v>305</v>
      </c>
      <c r="B353" s="2">
        <v>55.924744699999998</v>
      </c>
      <c r="C353" t="str">
        <f>IF(ISNA(VLOOKUP(A353,'von Hand markiert'!A:A,1,FALSE)),"","x")</f>
        <v/>
      </c>
      <c r="D353" s="4">
        <f>B353/betwKennzahlen!$D$6</f>
        <v>6.9879757869917552E-4</v>
      </c>
      <c r="E353" s="4">
        <f>SUM(B353:$B$629)/betwKennzahlen!$D$6</f>
        <v>9.7841251742116664E-2</v>
      </c>
      <c r="F353" s="4">
        <f>COUNTA($A$2:A353)/COUNTA($A$2:$A$629)</f>
        <v>0.56050955414012738</v>
      </c>
      <c r="G353" s="3">
        <f>(VLOOKUP(A353,degree!A:B,2,FALSE))</f>
        <v>42.967854600000003</v>
      </c>
      <c r="H353" t="str">
        <f>(VLOOKUP(A353,degree!A:C,3,FALSE))</f>
        <v/>
      </c>
    </row>
    <row r="354" spans="1:8" x14ac:dyDescent="0.2">
      <c r="A354" s="1" t="s">
        <v>334</v>
      </c>
      <c r="B354" s="2">
        <v>55.924744699999998</v>
      </c>
      <c r="C354" t="str">
        <f>IF(ISNA(VLOOKUP(A354,'von Hand markiert'!A:A,1,FALSE)),"","x")</f>
        <v/>
      </c>
      <c r="D354" s="4">
        <f>B354/betwKennzahlen!$D$6</f>
        <v>6.9879757869917552E-4</v>
      </c>
      <c r="E354" s="4">
        <f>SUM(B354:$B$629)/betwKennzahlen!$D$6</f>
        <v>9.7142454163417491E-2</v>
      </c>
      <c r="F354" s="4">
        <f>COUNTA($A$2:A354)/COUNTA($A$2:$A$629)</f>
        <v>0.56210191082802552</v>
      </c>
      <c r="G354" s="3">
        <f>(VLOOKUP(A354,degree!A:B,2,FALSE))</f>
        <v>34.010912400000002</v>
      </c>
      <c r="H354" t="str">
        <f>(VLOOKUP(A354,degree!A:C,3,FALSE))</f>
        <v/>
      </c>
    </row>
    <row r="355" spans="1:8" x14ac:dyDescent="0.2">
      <c r="A355" s="1" t="s">
        <v>319</v>
      </c>
      <c r="B355" s="2">
        <v>55.924744699999998</v>
      </c>
      <c r="C355" t="str">
        <f>IF(ISNA(VLOOKUP(A355,'von Hand markiert'!A:A,1,FALSE)),"","x")</f>
        <v/>
      </c>
      <c r="D355" s="4">
        <f>B355/betwKennzahlen!$D$6</f>
        <v>6.9879757869917552E-4</v>
      </c>
      <c r="E355" s="4">
        <f>SUM(B355:$B$629)/betwKennzahlen!$D$6</f>
        <v>9.6443656584718346E-2</v>
      </c>
      <c r="F355" s="4">
        <f>COUNTA($A$2:A355)/COUNTA($A$2:$A$629)</f>
        <v>0.56369426751592355</v>
      </c>
      <c r="G355" s="3">
        <f>(VLOOKUP(A355,degree!A:B,2,FALSE))</f>
        <v>49.821458300000003</v>
      </c>
      <c r="H355" t="str">
        <f>(VLOOKUP(A355,degree!A:C,3,FALSE))</f>
        <v/>
      </c>
    </row>
    <row r="356" spans="1:8" x14ac:dyDescent="0.2">
      <c r="A356" s="1" t="s">
        <v>320</v>
      </c>
      <c r="B356" s="2">
        <v>55.924744699999998</v>
      </c>
      <c r="C356" t="str">
        <f>IF(ISNA(VLOOKUP(A356,'von Hand markiert'!A:A,1,FALSE)),"","x")</f>
        <v/>
      </c>
      <c r="D356" s="4">
        <f>B356/betwKennzahlen!$D$6</f>
        <v>6.9879757869917552E-4</v>
      </c>
      <c r="E356" s="4">
        <f>SUM(B356:$B$629)/betwKennzahlen!$D$6</f>
        <v>9.5744859006019173E-2</v>
      </c>
      <c r="F356" s="4">
        <f>COUNTA($A$2:A356)/COUNTA($A$2:$A$629)</f>
        <v>0.5652866242038217</v>
      </c>
      <c r="G356" s="3">
        <f>(VLOOKUP(A356,degree!A:B,2,FALSE))</f>
        <v>48.831359300000003</v>
      </c>
      <c r="H356" t="str">
        <f>(VLOOKUP(A356,degree!A:C,3,FALSE))</f>
        <v/>
      </c>
    </row>
    <row r="357" spans="1:8" x14ac:dyDescent="0.2">
      <c r="A357" s="1" t="s">
        <v>523</v>
      </c>
      <c r="B357" s="2">
        <v>55.276001600000001</v>
      </c>
      <c r="C357" t="str">
        <f>IF(ISNA(VLOOKUP(A357,'von Hand markiert'!A:A,1,FALSE)),"","x")</f>
        <v/>
      </c>
      <c r="D357" s="4">
        <f>B357/betwKennzahlen!$D$6</f>
        <v>6.9069132609293348E-4</v>
      </c>
      <c r="E357" s="4">
        <f>SUM(B357:$B$629)/betwKennzahlen!$D$6</f>
        <v>9.504606142732E-2</v>
      </c>
      <c r="F357" s="4">
        <f>COUNTA($A$2:A357)/COUNTA($A$2:$A$629)</f>
        <v>0.56687898089171973</v>
      </c>
      <c r="G357" s="3">
        <f>(VLOOKUP(A357,degree!A:B,2,FALSE))</f>
        <v>0</v>
      </c>
      <c r="H357" t="str">
        <f>(VLOOKUP(A357,degree!A:C,3,FALSE))</f>
        <v/>
      </c>
    </row>
    <row r="358" spans="1:8" x14ac:dyDescent="0.2">
      <c r="A358" s="1" t="s">
        <v>259</v>
      </c>
      <c r="B358" s="2">
        <v>55.276001600000001</v>
      </c>
      <c r="C358" t="str">
        <f>IF(ISNA(VLOOKUP(A358,'von Hand markiert'!A:A,1,FALSE)),"","x")</f>
        <v/>
      </c>
      <c r="D358" s="4">
        <f>B358/betwKennzahlen!$D$6</f>
        <v>6.9069132609293348E-4</v>
      </c>
      <c r="E358" s="4">
        <f>SUM(B358:$B$629)/betwKennzahlen!$D$6</f>
        <v>9.4355370101227076E-2</v>
      </c>
      <c r="F358" s="4">
        <f>COUNTA($A$2:A358)/COUNTA($A$2:$A$629)</f>
        <v>0.56847133757961787</v>
      </c>
      <c r="G358" s="3">
        <f>(VLOOKUP(A358,degree!A:B,2,FALSE))</f>
        <v>13.743024699999999</v>
      </c>
      <c r="H358" t="str">
        <f>(VLOOKUP(A358,degree!A:C,3,FALSE))</f>
        <v/>
      </c>
    </row>
    <row r="359" spans="1:8" x14ac:dyDescent="0.2">
      <c r="A359" s="1" t="s">
        <v>209</v>
      </c>
      <c r="B359" s="2">
        <v>53.615059899999999</v>
      </c>
      <c r="C359" t="str">
        <f>IF(ISNA(VLOOKUP(A359,'von Hand markiert'!A:A,1,FALSE)),"","x")</f>
        <v/>
      </c>
      <c r="D359" s="4">
        <f>B359/betwKennzahlen!$D$6</f>
        <v>6.6993732811678364E-4</v>
      </c>
      <c r="E359" s="4">
        <f>SUM(B359:$B$629)/betwKennzahlen!$D$6</f>
        <v>9.3664678775134153E-2</v>
      </c>
      <c r="F359" s="4">
        <f>COUNTA($A$2:A359)/COUNTA($A$2:$A$629)</f>
        <v>0.57006369426751591</v>
      </c>
      <c r="G359" s="3">
        <f>(VLOOKUP(A359,degree!A:B,2,FALSE))</f>
        <v>27.813487800000001</v>
      </c>
      <c r="H359" t="str">
        <f>(VLOOKUP(A359,degree!A:C,3,FALSE))</f>
        <v/>
      </c>
    </row>
    <row r="360" spans="1:8" x14ac:dyDescent="0.2">
      <c r="A360" s="1" t="s">
        <v>90</v>
      </c>
      <c r="B360" s="2">
        <v>52.669906699999999</v>
      </c>
      <c r="C360" t="str">
        <f>IF(ISNA(VLOOKUP(A360,'von Hand markiert'!A:A,1,FALSE)),"","x")</f>
        <v/>
      </c>
      <c r="D360" s="4">
        <f>B360/betwKennzahlen!$D$6</f>
        <v>6.5812733647171182E-4</v>
      </c>
      <c r="E360" s="4">
        <f>SUM(B360:$B$629)/betwKennzahlen!$D$6</f>
        <v>9.2994741447017346E-2</v>
      </c>
      <c r="F360" s="4">
        <f>COUNTA($A$2:A360)/COUNTA($A$2:$A$629)</f>
        <v>0.57165605095541405</v>
      </c>
      <c r="G360" s="3">
        <f>(VLOOKUP(A360,degree!A:B,2,FALSE))</f>
        <v>31.669498099999998</v>
      </c>
      <c r="H360" t="str">
        <f>(VLOOKUP(A360,degree!A:C,3,FALSE))</f>
        <v/>
      </c>
    </row>
    <row r="361" spans="1:8" x14ac:dyDescent="0.2">
      <c r="A361" s="1" t="s">
        <v>571</v>
      </c>
      <c r="B361" s="2">
        <v>52.455486999999998</v>
      </c>
      <c r="C361" t="str">
        <f>IF(ISNA(VLOOKUP(A361,'von Hand markiert'!A:A,1,FALSE)),"","x")</f>
        <v/>
      </c>
      <c r="D361" s="4">
        <f>B361/betwKennzahlen!$D$6</f>
        <v>6.5544809371451769E-4</v>
      </c>
      <c r="E361" s="4">
        <f>SUM(B361:$B$629)/betwKennzahlen!$D$6</f>
        <v>9.2336614110545653E-2</v>
      </c>
      <c r="F361" s="4">
        <f>COUNTA($A$2:A361)/COUNTA($A$2:$A$629)</f>
        <v>0.57324840764331209</v>
      </c>
      <c r="G361" s="3">
        <f>(VLOOKUP(A361,degree!A:B,2,FALSE))</f>
        <v>52.455486999999998</v>
      </c>
      <c r="H361" t="str">
        <f>(VLOOKUP(A361,degree!A:C,3,FALSE))</f>
        <v/>
      </c>
    </row>
    <row r="362" spans="1:8" x14ac:dyDescent="0.2">
      <c r="A362" s="1" t="s">
        <v>323</v>
      </c>
      <c r="B362" s="2">
        <v>52.455486999999998</v>
      </c>
      <c r="C362" t="str">
        <f>IF(ISNA(VLOOKUP(A362,'von Hand markiert'!A:A,1,FALSE)),"","x")</f>
        <v/>
      </c>
      <c r="D362" s="4">
        <f>B362/betwKennzahlen!$D$6</f>
        <v>6.5544809371451769E-4</v>
      </c>
      <c r="E362" s="4">
        <f>SUM(B362:$B$629)/betwKennzahlen!$D$6</f>
        <v>9.1681166016831114E-2</v>
      </c>
      <c r="F362" s="4">
        <f>COUNTA($A$2:A362)/COUNTA($A$2:$A$629)</f>
        <v>0.57484076433121023</v>
      </c>
      <c r="G362" s="3">
        <f>(VLOOKUP(A362,degree!A:B,2,FALSE))</f>
        <v>15.5271715</v>
      </c>
      <c r="H362" t="str">
        <f>(VLOOKUP(A362,degree!A:C,3,FALSE))</f>
        <v/>
      </c>
    </row>
    <row r="363" spans="1:8" x14ac:dyDescent="0.2">
      <c r="A363" s="1" t="s">
        <v>149</v>
      </c>
      <c r="B363" s="2">
        <v>52.320118999999998</v>
      </c>
      <c r="C363" t="str">
        <f>IF(ISNA(VLOOKUP(A363,'von Hand markiert'!A:A,1,FALSE)),"","x")</f>
        <v/>
      </c>
      <c r="D363" s="4">
        <f>B363/betwKennzahlen!$D$6</f>
        <v>6.5375662724219332E-4</v>
      </c>
      <c r="E363" s="4">
        <f>SUM(B363:$B$629)/betwKennzahlen!$D$6</f>
        <v>9.1025717923116617E-2</v>
      </c>
      <c r="F363" s="4">
        <f>COUNTA($A$2:A363)/COUNTA($A$2:$A$629)</f>
        <v>0.57643312101910826</v>
      </c>
      <c r="G363" s="3">
        <f>(VLOOKUP(A363,degree!A:B,2,FALSE))</f>
        <v>25.3844587</v>
      </c>
      <c r="H363" t="str">
        <f>(VLOOKUP(A363,degree!A:C,3,FALSE))</f>
        <v/>
      </c>
    </row>
    <row r="364" spans="1:8" x14ac:dyDescent="0.2">
      <c r="A364" s="1" t="s">
        <v>87</v>
      </c>
      <c r="B364" s="2">
        <v>52.320118999999998</v>
      </c>
      <c r="C364" t="str">
        <f>IF(ISNA(VLOOKUP(A364,'von Hand markiert'!A:A,1,FALSE)),"","x")</f>
        <v/>
      </c>
      <c r="D364" s="4">
        <f>B364/betwKennzahlen!$D$6</f>
        <v>6.5375662724219332E-4</v>
      </c>
      <c r="E364" s="4">
        <f>SUM(B364:$B$629)/betwKennzahlen!$D$6</f>
        <v>9.0371961295874423E-2</v>
      </c>
      <c r="F364" s="4">
        <f>COUNTA($A$2:A364)/COUNTA($A$2:$A$629)</f>
        <v>0.57802547770700641</v>
      </c>
      <c r="G364" s="3">
        <f>(VLOOKUP(A364,degree!A:B,2,FALSE))</f>
        <v>27.852390199999999</v>
      </c>
      <c r="H364" t="str">
        <f>(VLOOKUP(A364,degree!A:C,3,FALSE))</f>
        <v/>
      </c>
    </row>
    <row r="365" spans="1:8" x14ac:dyDescent="0.2">
      <c r="A365" s="1" t="s">
        <v>178</v>
      </c>
      <c r="B365" s="2">
        <v>50.872840500000002</v>
      </c>
      <c r="C365" t="str">
        <f>IF(ISNA(VLOOKUP(A365,'von Hand markiert'!A:A,1,FALSE)),"","x")</f>
        <v/>
      </c>
      <c r="D365" s="4">
        <f>B365/betwKennzahlen!$D$6</f>
        <v>6.3567241931368804E-4</v>
      </c>
      <c r="E365" s="4">
        <f>SUM(B365:$B$629)/betwKennzahlen!$D$6</f>
        <v>8.9718204668632229E-2</v>
      </c>
      <c r="F365" s="4">
        <f>COUNTA($A$2:A365)/COUNTA($A$2:$A$629)</f>
        <v>0.57961783439490444</v>
      </c>
      <c r="G365" s="3">
        <f>(VLOOKUP(A365,degree!A:B,2,FALSE))</f>
        <v>25.313616799999998</v>
      </c>
      <c r="H365" t="str">
        <f>(VLOOKUP(A365,degree!A:C,3,FALSE))</f>
        <v/>
      </c>
    </row>
    <row r="366" spans="1:8" x14ac:dyDescent="0.2">
      <c r="A366" s="1" t="s">
        <v>445</v>
      </c>
      <c r="B366" s="2">
        <v>50.762935499999998</v>
      </c>
      <c r="C366" t="str">
        <f>IF(ISNA(VLOOKUP(A366,'von Hand markiert'!A:A,1,FALSE)),"","x")</f>
        <v/>
      </c>
      <c r="D366" s="4">
        <f>B366/betwKennzahlen!$D$6</f>
        <v>6.342991211735012E-4</v>
      </c>
      <c r="E366" s="4">
        <f>SUM(B366:$B$629)/betwKennzahlen!$D$6</f>
        <v>8.908253224931853E-2</v>
      </c>
      <c r="F366" s="4">
        <f>COUNTA($A$2:A366)/COUNTA($A$2:$A$629)</f>
        <v>0.58121019108280259</v>
      </c>
      <c r="G366" s="3">
        <f>(VLOOKUP(A366,degree!A:B,2,FALSE))</f>
        <v>0</v>
      </c>
      <c r="H366" t="str">
        <f>(VLOOKUP(A366,degree!A:C,3,FALSE))</f>
        <v/>
      </c>
    </row>
    <row r="367" spans="1:8" x14ac:dyDescent="0.2">
      <c r="A367" s="1" t="s">
        <v>122</v>
      </c>
      <c r="B367" s="2">
        <v>50.710618699999998</v>
      </c>
      <c r="C367" t="str">
        <f>IF(ISNA(VLOOKUP(A367,'von Hand markiert'!A:A,1,FALSE)),"","x")</f>
        <v/>
      </c>
      <c r="D367" s="4">
        <f>B367/betwKennzahlen!$D$6</f>
        <v>6.3364540601822594E-4</v>
      </c>
      <c r="E367" s="4">
        <f>SUM(B367:$B$629)/betwKennzahlen!$D$6</f>
        <v>8.8448233128145023E-2</v>
      </c>
      <c r="F367" s="4">
        <f>COUNTA($A$2:A367)/COUNTA($A$2:$A$629)</f>
        <v>0.58280254777070062</v>
      </c>
      <c r="G367" s="3">
        <f>(VLOOKUP(A367,degree!A:B,2,FALSE))</f>
        <v>41.5152164</v>
      </c>
      <c r="H367" t="str">
        <f>(VLOOKUP(A367,degree!A:C,3,FALSE))</f>
        <v/>
      </c>
    </row>
    <row r="368" spans="1:8" x14ac:dyDescent="0.2">
      <c r="A368" s="1" t="s">
        <v>119</v>
      </c>
      <c r="B368" s="2">
        <v>50.689380300000003</v>
      </c>
      <c r="C368" t="str">
        <f>IF(ISNA(VLOOKUP(A368,'von Hand markiert'!A:A,1,FALSE)),"","x")</f>
        <v/>
      </c>
      <c r="D368" s="4">
        <f>B368/betwKennzahlen!$D$6</f>
        <v>6.3338002541479083E-4</v>
      </c>
      <c r="E368" s="4">
        <f>SUM(B368:$B$629)/betwKennzahlen!$D$6</f>
        <v>8.7814587722126788E-2</v>
      </c>
      <c r="F368" s="4">
        <f>COUNTA($A$2:A368)/COUNTA($A$2:$A$629)</f>
        <v>0.58439490445859876</v>
      </c>
      <c r="G368" s="3">
        <f>(VLOOKUP(A368,degree!A:B,2,FALSE))</f>
        <v>26.7914493</v>
      </c>
      <c r="H368" t="str">
        <f>(VLOOKUP(A368,degree!A:C,3,FALSE))</f>
        <v/>
      </c>
    </row>
    <row r="369" spans="1:8" x14ac:dyDescent="0.2">
      <c r="A369" s="1" t="s">
        <v>371</v>
      </c>
      <c r="B369" s="2">
        <v>50.019458</v>
      </c>
      <c r="C369" t="str">
        <f>IF(ISNA(VLOOKUP(A369,'von Hand markiert'!A:A,1,FALSE)),"","x")</f>
        <v/>
      </c>
      <c r="D369" s="4">
        <f>B369/betwKennzahlen!$D$6</f>
        <v>6.2500913192805522E-4</v>
      </c>
      <c r="E369" s="4">
        <f>SUM(B369:$B$629)/betwKennzahlen!$D$6</f>
        <v>8.7181207696712018E-2</v>
      </c>
      <c r="F369" s="4">
        <f>COUNTA($A$2:A369)/COUNTA($A$2:$A$629)</f>
        <v>0.5859872611464968</v>
      </c>
      <c r="G369" s="3">
        <f>(VLOOKUP(A369,degree!A:B,2,FALSE))</f>
        <v>50.019458</v>
      </c>
      <c r="H369" t="str">
        <f>(VLOOKUP(A369,degree!A:C,3,FALSE))</f>
        <v/>
      </c>
    </row>
    <row r="370" spans="1:8" x14ac:dyDescent="0.2">
      <c r="A370" s="1" t="s">
        <v>457</v>
      </c>
      <c r="B370" s="2">
        <v>49.092953700000002</v>
      </c>
      <c r="C370" t="str">
        <f>IF(ISNA(VLOOKUP(A370,'von Hand markiert'!A:A,1,FALSE)),"","x")</f>
        <v/>
      </c>
      <c r="D370" s="4">
        <f>B370/betwKennzahlen!$D$6</f>
        <v>6.1343216425538253E-4</v>
      </c>
      <c r="E370" s="4">
        <f>SUM(B370:$B$629)/betwKennzahlen!$D$6</f>
        <v>8.6556198564783957E-2</v>
      </c>
      <c r="F370" s="4">
        <f>COUNTA($A$2:A370)/COUNTA($A$2:$A$629)</f>
        <v>0.58757961783439494</v>
      </c>
      <c r="G370" s="3">
        <f>(VLOOKUP(A370,degree!A:B,2,FALSE))</f>
        <v>41.009469299999999</v>
      </c>
      <c r="H370" t="str">
        <f>(VLOOKUP(A370,degree!A:C,3,FALSE))</f>
        <v/>
      </c>
    </row>
    <row r="371" spans="1:8" x14ac:dyDescent="0.2">
      <c r="A371" s="1" t="s">
        <v>458</v>
      </c>
      <c r="B371" s="2">
        <v>49.092953700000002</v>
      </c>
      <c r="C371" t="str">
        <f>IF(ISNA(VLOOKUP(A371,'von Hand markiert'!A:A,1,FALSE)),"","x")</f>
        <v/>
      </c>
      <c r="D371" s="4">
        <f>B371/betwKennzahlen!$D$6</f>
        <v>6.1343216425538253E-4</v>
      </c>
      <c r="E371" s="4">
        <f>SUM(B371:$B$629)/betwKennzahlen!$D$6</f>
        <v>8.5942766400528572E-2</v>
      </c>
      <c r="F371" s="4">
        <f>COUNTA($A$2:A371)/COUNTA($A$2:$A$629)</f>
        <v>0.58917197452229297</v>
      </c>
      <c r="G371" s="3">
        <f>(VLOOKUP(A371,degree!A:B,2,FALSE))</f>
        <v>40.019370299999999</v>
      </c>
      <c r="H371" t="str">
        <f>(VLOOKUP(A371,degree!A:C,3,FALSE))</f>
        <v/>
      </c>
    </row>
    <row r="372" spans="1:8" x14ac:dyDescent="0.2">
      <c r="A372" s="1" t="s">
        <v>455</v>
      </c>
      <c r="B372" s="2">
        <v>49.092953700000002</v>
      </c>
      <c r="C372" t="str">
        <f>IF(ISNA(VLOOKUP(A372,'von Hand markiert'!A:A,1,FALSE)),"","x")</f>
        <v/>
      </c>
      <c r="D372" s="4">
        <f>B372/betwKennzahlen!$D$6</f>
        <v>6.1343216425538253E-4</v>
      </c>
      <c r="E372" s="4">
        <f>SUM(B372:$B$629)/betwKennzahlen!$D$6</f>
        <v>8.5329334236273188E-2</v>
      </c>
      <c r="F372" s="4">
        <f>COUNTA($A$2:A372)/COUNTA($A$2:$A$629)</f>
        <v>0.59076433121019112</v>
      </c>
      <c r="G372" s="3">
        <f>(VLOOKUP(A372,degree!A:B,2,FALSE))</f>
        <v>42.989667300000001</v>
      </c>
      <c r="H372" t="str">
        <f>(VLOOKUP(A372,degree!A:C,3,FALSE))</f>
        <v/>
      </c>
    </row>
    <row r="373" spans="1:8" x14ac:dyDescent="0.2">
      <c r="A373" s="1" t="s">
        <v>456</v>
      </c>
      <c r="B373" s="2">
        <v>49.092953700000002</v>
      </c>
      <c r="C373" t="str">
        <f>IF(ISNA(VLOOKUP(A373,'von Hand markiert'!A:A,1,FALSE)),"","x")</f>
        <v/>
      </c>
      <c r="D373" s="4">
        <f>B373/betwKennzahlen!$D$6</f>
        <v>6.1343216425538253E-4</v>
      </c>
      <c r="E373" s="4">
        <f>SUM(B373:$B$629)/betwKennzahlen!$D$6</f>
        <v>8.4715902072017804E-2</v>
      </c>
      <c r="F373" s="4">
        <f>COUNTA($A$2:A373)/COUNTA($A$2:$A$629)</f>
        <v>0.59235668789808915</v>
      </c>
      <c r="G373" s="3">
        <f>(VLOOKUP(A373,degree!A:B,2,FALSE))</f>
        <v>41.9995683</v>
      </c>
      <c r="H373" t="str">
        <f>(VLOOKUP(A373,degree!A:C,3,FALSE))</f>
        <v/>
      </c>
    </row>
    <row r="374" spans="1:8" x14ac:dyDescent="0.2">
      <c r="A374" s="1" t="s">
        <v>605</v>
      </c>
      <c r="B374" s="2">
        <v>49.024019000000003</v>
      </c>
      <c r="C374" t="str">
        <f>IF(ISNA(VLOOKUP(A374,'von Hand markiert'!A:A,1,FALSE)),"","x")</f>
        <v/>
      </c>
      <c r="D374" s="4">
        <f>B374/betwKennzahlen!$D$6</f>
        <v>6.1257080312254655E-4</v>
      </c>
      <c r="E374" s="4">
        <f>SUM(B374:$B$629)/betwKennzahlen!$D$6</f>
        <v>8.410246990776242E-2</v>
      </c>
      <c r="F374" s="4">
        <f>COUNTA($A$2:A374)/COUNTA($A$2:$A$629)</f>
        <v>0.5939490445859873</v>
      </c>
      <c r="G374" s="3">
        <f>(VLOOKUP(A374,degree!A:B,2,FALSE))</f>
        <v>0</v>
      </c>
      <c r="H374" t="str">
        <f>(VLOOKUP(A374,degree!A:C,3,FALSE))</f>
        <v/>
      </c>
    </row>
    <row r="375" spans="1:8" x14ac:dyDescent="0.2">
      <c r="A375" s="1" t="s">
        <v>604</v>
      </c>
      <c r="B375" s="2">
        <v>49.024019000000003</v>
      </c>
      <c r="C375" t="str">
        <f>IF(ISNA(VLOOKUP(A375,'von Hand markiert'!A:A,1,FALSE)),"","x")</f>
        <v/>
      </c>
      <c r="D375" s="4">
        <f>B375/betwKennzahlen!$D$6</f>
        <v>6.1257080312254655E-4</v>
      </c>
      <c r="E375" s="4">
        <f>SUM(B375:$B$629)/betwKennzahlen!$D$6</f>
        <v>8.3489899104639859E-2</v>
      </c>
      <c r="F375" s="4">
        <f>COUNTA($A$2:A375)/COUNTA($A$2:$A$629)</f>
        <v>0.59554140127388533</v>
      </c>
      <c r="G375" s="3">
        <f>(VLOOKUP(A375,degree!A:B,2,FALSE))</f>
        <v>5.8495740300000003</v>
      </c>
      <c r="H375" t="str">
        <f>(VLOOKUP(A375,degree!A:C,3,FALSE))</f>
        <v/>
      </c>
    </row>
    <row r="376" spans="1:8" x14ac:dyDescent="0.2">
      <c r="A376" s="1" t="s">
        <v>603</v>
      </c>
      <c r="B376" s="2">
        <v>49.024019000000003</v>
      </c>
      <c r="C376" t="str">
        <f>IF(ISNA(VLOOKUP(A376,'von Hand markiert'!A:A,1,FALSE)),"","x")</f>
        <v/>
      </c>
      <c r="D376" s="4">
        <f>B376/betwKennzahlen!$D$6</f>
        <v>6.1257080312254655E-4</v>
      </c>
      <c r="E376" s="4">
        <f>SUM(B376:$B$629)/betwKennzahlen!$D$6</f>
        <v>8.2877328301517311E-2</v>
      </c>
      <c r="F376" s="4">
        <f>COUNTA($A$2:A376)/COUNTA($A$2:$A$629)</f>
        <v>0.59713375796178347</v>
      </c>
      <c r="G376" s="3">
        <f>(VLOOKUP(A376,degree!A:B,2,FALSE))</f>
        <v>49.024019000000003</v>
      </c>
      <c r="H376" t="str">
        <f>(VLOOKUP(A376,degree!A:C,3,FALSE))</f>
        <v/>
      </c>
    </row>
    <row r="377" spans="1:8" x14ac:dyDescent="0.2">
      <c r="A377" s="1" t="s">
        <v>477</v>
      </c>
      <c r="B377" s="2">
        <v>48.997476300000002</v>
      </c>
      <c r="C377" t="str">
        <f>IF(ISNA(VLOOKUP(A377,'von Hand markiert'!A:A,1,FALSE)),"","x")</f>
        <v/>
      </c>
      <c r="D377" s="4">
        <f>B377/betwKennzahlen!$D$6</f>
        <v>6.1223914359344832E-4</v>
      </c>
      <c r="E377" s="4">
        <f>SUM(B377:$B$629)/betwKennzahlen!$D$6</f>
        <v>8.2264757498394764E-2</v>
      </c>
      <c r="F377" s="4">
        <f>COUNTA($A$2:A377)/COUNTA($A$2:$A$629)</f>
        <v>0.59872611464968151</v>
      </c>
      <c r="G377" s="3">
        <f>(VLOOKUP(A377,degree!A:B,2,FALSE))</f>
        <v>9.7850733099999996</v>
      </c>
      <c r="H377" t="str">
        <f>(VLOOKUP(A377,degree!A:C,3,FALSE))</f>
        <v/>
      </c>
    </row>
    <row r="378" spans="1:8" x14ac:dyDescent="0.2">
      <c r="A378" s="1" t="s">
        <v>478</v>
      </c>
      <c r="B378" s="2">
        <v>48.997476300000002</v>
      </c>
      <c r="C378" t="str">
        <f>IF(ISNA(VLOOKUP(A378,'von Hand markiert'!A:A,1,FALSE)),"","x")</f>
        <v/>
      </c>
      <c r="D378" s="4">
        <f>B378/betwKennzahlen!$D$6</f>
        <v>6.1223914359344832E-4</v>
      </c>
      <c r="E378" s="4">
        <f>SUM(B378:$B$629)/betwKennzahlen!$D$6</f>
        <v>8.1652518354801321E-2</v>
      </c>
      <c r="F378" s="4">
        <f>COUNTA($A$2:A378)/COUNTA($A$2:$A$629)</f>
        <v>0.60031847133757965</v>
      </c>
      <c r="G378" s="3">
        <f>(VLOOKUP(A378,degree!A:B,2,FALSE))</f>
        <v>6.8341899899999996</v>
      </c>
      <c r="H378" t="str">
        <f>(VLOOKUP(A378,degree!A:C,3,FALSE))</f>
        <v/>
      </c>
    </row>
    <row r="379" spans="1:8" x14ac:dyDescent="0.2">
      <c r="A379" s="1" t="s">
        <v>476</v>
      </c>
      <c r="B379" s="2">
        <v>48.997476300000002</v>
      </c>
      <c r="C379" t="str">
        <f>IF(ISNA(VLOOKUP(A379,'von Hand markiert'!A:A,1,FALSE)),"","x")</f>
        <v/>
      </c>
      <c r="D379" s="4">
        <f>B379/betwKennzahlen!$D$6</f>
        <v>6.1223914359344832E-4</v>
      </c>
      <c r="E379" s="4">
        <f>SUM(B379:$B$629)/betwKennzahlen!$D$6</f>
        <v>8.1040279211207863E-2</v>
      </c>
      <c r="F379" s="4">
        <f>COUNTA($A$2:A379)/COUNTA($A$2:$A$629)</f>
        <v>0.60191082802547768</v>
      </c>
      <c r="G379" s="3">
        <f>(VLOOKUP(A379,degree!A:B,2,FALSE))</f>
        <v>48.997476300000002</v>
      </c>
      <c r="H379" t="str">
        <f>(VLOOKUP(A379,degree!A:C,3,FALSE))</f>
        <v/>
      </c>
    </row>
    <row r="380" spans="1:8" x14ac:dyDescent="0.2">
      <c r="A380" s="1" t="s">
        <v>471</v>
      </c>
      <c r="B380" s="2">
        <v>48.877192000000001</v>
      </c>
      <c r="C380" t="str">
        <f>IF(ISNA(VLOOKUP(A380,'von Hand markiert'!A:A,1,FALSE)),"","x")</f>
        <v/>
      </c>
      <c r="D380" s="4">
        <f>B380/betwKennzahlen!$D$6</f>
        <v>6.1073615277880227E-4</v>
      </c>
      <c r="E380" s="4">
        <f>SUM(B380:$B$629)/betwKennzahlen!$D$6</f>
        <v>8.042804006761442E-2</v>
      </c>
      <c r="F380" s="4">
        <f>COUNTA($A$2:A380)/COUNTA($A$2:$A$629)</f>
        <v>0.60350318471337583</v>
      </c>
      <c r="G380" s="3">
        <f>(VLOOKUP(A380,degree!A:B,2,FALSE))</f>
        <v>48.877192000000001</v>
      </c>
      <c r="H380" t="str">
        <f>(VLOOKUP(A380,degree!A:C,3,FALSE))</f>
        <v/>
      </c>
    </row>
    <row r="381" spans="1:8" x14ac:dyDescent="0.2">
      <c r="A381" s="1" t="s">
        <v>202</v>
      </c>
      <c r="B381" s="2">
        <v>48.571566699999998</v>
      </c>
      <c r="C381" t="str">
        <f>IF(ISNA(VLOOKUP(A381,'von Hand markiert'!A:A,1,FALSE)),"","x")</f>
        <v/>
      </c>
      <c r="D381" s="4">
        <f>B381/betwKennzahlen!$D$6</f>
        <v>6.0691726686747842E-4</v>
      </c>
      <c r="E381" s="4">
        <f>SUM(B381:$B$629)/betwKennzahlen!$D$6</f>
        <v>7.9817303914835616E-2</v>
      </c>
      <c r="F381" s="4">
        <f>COUNTA($A$2:A381)/COUNTA($A$2:$A$629)</f>
        <v>0.60509554140127386</v>
      </c>
      <c r="G381" s="3">
        <f>(VLOOKUP(A381,degree!A:B,2,FALSE))</f>
        <v>18.454272799999998</v>
      </c>
      <c r="H381" t="str">
        <f>(VLOOKUP(A381,degree!A:C,3,FALSE))</f>
        <v/>
      </c>
    </row>
    <row r="382" spans="1:8" x14ac:dyDescent="0.2">
      <c r="A382" s="1" t="s">
        <v>497</v>
      </c>
      <c r="B382" s="2">
        <v>48.2566962</v>
      </c>
      <c r="C382" t="str">
        <f>IF(ISNA(VLOOKUP(A382,'von Hand markiert'!A:A,1,FALSE)),"","x")</f>
        <v/>
      </c>
      <c r="D382" s="4">
        <f>B382/betwKennzahlen!$D$6</f>
        <v>6.0298285922406197E-4</v>
      </c>
      <c r="E382" s="4">
        <f>SUM(B382:$B$629)/betwKennzahlen!$D$6</f>
        <v>7.9210386647968159E-2</v>
      </c>
      <c r="F382" s="4">
        <f>COUNTA($A$2:A382)/COUNTA($A$2:$A$629)</f>
        <v>0.60668789808917201</v>
      </c>
      <c r="G382" s="3">
        <f>(VLOOKUP(A382,degree!A:B,2,FALSE))</f>
        <v>35.678176800000003</v>
      </c>
      <c r="H382" t="str">
        <f>(VLOOKUP(A382,degree!A:C,3,FALSE))</f>
        <v/>
      </c>
    </row>
    <row r="383" spans="1:8" x14ac:dyDescent="0.2">
      <c r="A383" s="1" t="s">
        <v>498</v>
      </c>
      <c r="B383" s="2">
        <v>48.2566962</v>
      </c>
      <c r="C383" t="str">
        <f>IF(ISNA(VLOOKUP(A383,'von Hand markiert'!A:A,1,FALSE)),"","x")</f>
        <v/>
      </c>
      <c r="D383" s="4">
        <f>B383/betwKennzahlen!$D$6</f>
        <v>6.0298285922406197E-4</v>
      </c>
      <c r="E383" s="4">
        <f>SUM(B383:$B$629)/betwKennzahlen!$D$6</f>
        <v>7.8607403788744104E-2</v>
      </c>
      <c r="F383" s="4">
        <f>COUNTA($A$2:A383)/COUNTA($A$2:$A$629)</f>
        <v>0.60828025477707004</v>
      </c>
      <c r="G383" s="3">
        <f>(VLOOKUP(A383,degree!A:B,2,FALSE))</f>
        <v>34.688077800000002</v>
      </c>
      <c r="H383" t="str">
        <f>(VLOOKUP(A383,degree!A:C,3,FALSE))</f>
        <v/>
      </c>
    </row>
    <row r="384" spans="1:8" x14ac:dyDescent="0.2">
      <c r="A384" s="1" t="s">
        <v>501</v>
      </c>
      <c r="B384" s="2">
        <v>48.2566962</v>
      </c>
      <c r="C384" t="str">
        <f>IF(ISNA(VLOOKUP(A384,'von Hand markiert'!A:A,1,FALSE)),"","x")</f>
        <v/>
      </c>
      <c r="D384" s="4">
        <f>B384/betwKennzahlen!$D$6</f>
        <v>6.0298285922406197E-4</v>
      </c>
      <c r="E384" s="4">
        <f>SUM(B384:$B$629)/betwKennzahlen!$D$6</f>
        <v>7.8004420929520035E-2</v>
      </c>
      <c r="F384" s="4">
        <f>COUNTA($A$2:A384)/COUNTA($A$2:$A$629)</f>
        <v>0.60987261146496818</v>
      </c>
      <c r="G384" s="3">
        <f>(VLOOKUP(A384,degree!A:B,2,FALSE))</f>
        <v>0</v>
      </c>
      <c r="H384" t="str">
        <f>(VLOOKUP(A384,degree!A:C,3,FALSE))</f>
        <v/>
      </c>
    </row>
    <row r="385" spans="1:8" x14ac:dyDescent="0.2">
      <c r="A385" s="1" t="s">
        <v>496</v>
      </c>
      <c r="B385" s="2">
        <v>48.2566962</v>
      </c>
      <c r="C385" t="str">
        <f>IF(ISNA(VLOOKUP(A385,'von Hand markiert'!A:A,1,FALSE)),"","x")</f>
        <v/>
      </c>
      <c r="D385" s="4">
        <f>B385/betwKennzahlen!$D$6</f>
        <v>6.0298285922406197E-4</v>
      </c>
      <c r="E385" s="4">
        <f>SUM(B385:$B$629)/betwKennzahlen!$D$6</f>
        <v>7.740143807029598E-2</v>
      </c>
      <c r="F385" s="4">
        <f>COUNTA($A$2:A385)/COUNTA($A$2:$A$629)</f>
        <v>0.61146496815286622</v>
      </c>
      <c r="G385" s="3">
        <f>(VLOOKUP(A385,degree!A:B,2,FALSE))</f>
        <v>36.668275800000004</v>
      </c>
      <c r="H385" t="str">
        <f>(VLOOKUP(A385,degree!A:C,3,FALSE))</f>
        <v/>
      </c>
    </row>
    <row r="386" spans="1:8" x14ac:dyDescent="0.2">
      <c r="A386" s="1" t="s">
        <v>499</v>
      </c>
      <c r="B386" s="2">
        <v>48.2566962</v>
      </c>
      <c r="C386" t="str">
        <f>IF(ISNA(VLOOKUP(A386,'von Hand markiert'!A:A,1,FALSE)),"","x")</f>
        <v/>
      </c>
      <c r="D386" s="4">
        <f>B386/betwKennzahlen!$D$6</f>
        <v>6.0298285922406197E-4</v>
      </c>
      <c r="E386" s="4">
        <f>SUM(B386:$B$629)/betwKennzahlen!$D$6</f>
        <v>7.6798455211071912E-2</v>
      </c>
      <c r="F386" s="4">
        <f>COUNTA($A$2:A386)/COUNTA($A$2:$A$629)</f>
        <v>0.61305732484076436</v>
      </c>
      <c r="G386" s="3">
        <f>(VLOOKUP(A386,degree!A:B,2,FALSE))</f>
        <v>33.6979787</v>
      </c>
      <c r="H386" t="str">
        <f>(VLOOKUP(A386,degree!A:C,3,FALSE))</f>
        <v/>
      </c>
    </row>
    <row r="387" spans="1:8" x14ac:dyDescent="0.2">
      <c r="A387" s="1" t="s">
        <v>500</v>
      </c>
      <c r="B387" s="2">
        <v>48.2566962</v>
      </c>
      <c r="C387" t="str">
        <f>IF(ISNA(VLOOKUP(A387,'von Hand markiert'!A:A,1,FALSE)),"","x")</f>
        <v/>
      </c>
      <c r="D387" s="4">
        <f>B387/betwKennzahlen!$D$6</f>
        <v>6.0298285922406197E-4</v>
      </c>
      <c r="E387" s="4">
        <f>SUM(B387:$B$629)/betwKennzahlen!$D$6</f>
        <v>7.6195472351847843E-2</v>
      </c>
      <c r="F387" s="4">
        <f>COUNTA($A$2:A387)/COUNTA($A$2:$A$629)</f>
        <v>0.61464968152866239</v>
      </c>
      <c r="G387" s="3">
        <f>(VLOOKUP(A387,degree!A:B,2,FALSE))</f>
        <v>0.99009901</v>
      </c>
      <c r="H387" t="str">
        <f>(VLOOKUP(A387,degree!A:C,3,FALSE))</f>
        <v/>
      </c>
    </row>
    <row r="388" spans="1:8" x14ac:dyDescent="0.2">
      <c r="A388" s="1" t="s">
        <v>222</v>
      </c>
      <c r="B388" s="2">
        <v>47.094088399999997</v>
      </c>
      <c r="C388" t="str">
        <f>IF(ISNA(VLOOKUP(A388,'von Hand markiert'!A:A,1,FALSE)),"","x")</f>
        <v/>
      </c>
      <c r="D388" s="4">
        <f>B388/betwKennzahlen!$D$6</f>
        <v>5.8845570277524977E-4</v>
      </c>
      <c r="E388" s="4">
        <f>SUM(B388:$B$629)/betwKennzahlen!$D$6</f>
        <v>7.5592489492623788E-2</v>
      </c>
      <c r="F388" s="4">
        <f>COUNTA($A$2:A388)/COUNTA($A$2:$A$629)</f>
        <v>0.61624203821656054</v>
      </c>
      <c r="G388" s="3">
        <f>(VLOOKUP(A388,degree!A:B,2,FALSE))</f>
        <v>16.265938500000001</v>
      </c>
      <c r="H388" t="str">
        <f>(VLOOKUP(A388,degree!A:C,3,FALSE))</f>
        <v/>
      </c>
    </row>
    <row r="389" spans="1:8" x14ac:dyDescent="0.2">
      <c r="A389" s="1" t="s">
        <v>311</v>
      </c>
      <c r="B389" s="2">
        <v>46.665577900000002</v>
      </c>
      <c r="C389" t="str">
        <f>IF(ISNA(VLOOKUP(A389,'von Hand markiert'!A:A,1,FALSE)),"","x")</f>
        <v/>
      </c>
      <c r="D389" s="4">
        <f>B389/betwKennzahlen!$D$6</f>
        <v>5.8310132697159643E-4</v>
      </c>
      <c r="E389" s="4">
        <f>SUM(B389:$B$629)/betwKennzahlen!$D$6</f>
        <v>7.5004033789848545E-2</v>
      </c>
      <c r="F389" s="4">
        <f>COUNTA($A$2:A389)/COUNTA($A$2:$A$629)</f>
        <v>0.61783439490445857</v>
      </c>
      <c r="G389" s="3">
        <f>(VLOOKUP(A389,degree!A:B,2,FALSE))</f>
        <v>36.173216500000002</v>
      </c>
      <c r="H389" t="str">
        <f>(VLOOKUP(A389,degree!A:C,3,FALSE))</f>
        <v/>
      </c>
    </row>
    <row r="390" spans="1:8" x14ac:dyDescent="0.2">
      <c r="A390" s="1" t="s">
        <v>310</v>
      </c>
      <c r="B390" s="2">
        <v>46.665577900000002</v>
      </c>
      <c r="C390" t="str">
        <f>IF(ISNA(VLOOKUP(A390,'von Hand markiert'!A:A,1,FALSE)),"","x")</f>
        <v/>
      </c>
      <c r="D390" s="4">
        <f>B390/betwKennzahlen!$D$6</f>
        <v>5.8310132697159643E-4</v>
      </c>
      <c r="E390" s="4">
        <f>SUM(B390:$B$629)/betwKennzahlen!$D$6</f>
        <v>7.442093246287694E-2</v>
      </c>
      <c r="F390" s="4">
        <f>COUNTA($A$2:A390)/COUNTA($A$2:$A$629)</f>
        <v>0.61942675159235672</v>
      </c>
      <c r="G390" s="3">
        <f>(VLOOKUP(A390,degree!A:B,2,FALSE))</f>
        <v>37.163315500000003</v>
      </c>
      <c r="H390" t="str">
        <f>(VLOOKUP(A390,degree!A:C,3,FALSE))</f>
        <v/>
      </c>
    </row>
    <row r="391" spans="1:8" x14ac:dyDescent="0.2">
      <c r="A391" s="1" t="s">
        <v>469</v>
      </c>
      <c r="B391" s="2">
        <v>46.153889399999997</v>
      </c>
      <c r="C391" t="str">
        <f>IF(ISNA(VLOOKUP(A391,'von Hand markiert'!A:A,1,FALSE)),"","x")</f>
        <v/>
      </c>
      <c r="D391" s="4">
        <f>B391/betwKennzahlen!$D$6</f>
        <v>5.7670761544432298E-4</v>
      </c>
      <c r="E391" s="4">
        <f>SUM(B391:$B$629)/betwKennzahlen!$D$6</f>
        <v>7.3837831135905349E-2</v>
      </c>
      <c r="F391" s="4">
        <f>COUNTA($A$2:A391)/COUNTA($A$2:$A$629)</f>
        <v>0.62101910828025475</v>
      </c>
      <c r="G391" s="3">
        <f>(VLOOKUP(A391,degree!A:B,2,FALSE))</f>
        <v>30.069930100000001</v>
      </c>
      <c r="H391" t="str">
        <f>(VLOOKUP(A391,degree!A:C,3,FALSE))</f>
        <v/>
      </c>
    </row>
    <row r="392" spans="1:8" x14ac:dyDescent="0.2">
      <c r="A392" s="1" t="s">
        <v>152</v>
      </c>
      <c r="B392" s="2">
        <v>46.111189600000003</v>
      </c>
      <c r="C392" t="str">
        <f>IF(ISNA(VLOOKUP(A392,'von Hand markiert'!A:A,1,FALSE)),"","x")</f>
        <v/>
      </c>
      <c r="D392" s="4">
        <f>B392/betwKennzahlen!$D$6</f>
        <v>5.7617406778110163E-4</v>
      </c>
      <c r="E392" s="4">
        <f>SUM(B392:$B$629)/betwKennzahlen!$D$6</f>
        <v>7.3261123520461019E-2</v>
      </c>
      <c r="F392" s="4">
        <f>COUNTA($A$2:A392)/COUNTA($A$2:$A$629)</f>
        <v>0.62261146496815289</v>
      </c>
      <c r="G392" s="3">
        <f>(VLOOKUP(A392,degree!A:B,2,FALSE))</f>
        <v>24.828061000000002</v>
      </c>
      <c r="H392" t="str">
        <f>(VLOOKUP(A392,degree!A:C,3,FALSE))</f>
        <v/>
      </c>
    </row>
    <row r="393" spans="1:8" x14ac:dyDescent="0.2">
      <c r="A393" s="1" t="s">
        <v>153</v>
      </c>
      <c r="B393" s="2">
        <v>46.111189600000003</v>
      </c>
      <c r="C393" t="str">
        <f>IF(ISNA(VLOOKUP(A393,'von Hand markiert'!A:A,1,FALSE)),"","x")</f>
        <v/>
      </c>
      <c r="D393" s="4">
        <f>B393/betwKennzahlen!$D$6</f>
        <v>5.7617406778110163E-4</v>
      </c>
      <c r="E393" s="4">
        <f>SUM(B393:$B$629)/betwKennzahlen!$D$6</f>
        <v>7.2684949452679906E-2</v>
      </c>
      <c r="F393" s="4">
        <f>COUNTA($A$2:A393)/COUNTA($A$2:$A$629)</f>
        <v>0.62420382165605093</v>
      </c>
      <c r="G393" s="3">
        <f>(VLOOKUP(A393,degree!A:B,2,FALSE))</f>
        <v>23.837962000000001</v>
      </c>
      <c r="H393" t="str">
        <f>(VLOOKUP(A393,degree!A:C,3,FALSE))</f>
        <v/>
      </c>
    </row>
    <row r="394" spans="1:8" x14ac:dyDescent="0.2">
      <c r="A394" s="1" t="s">
        <v>261</v>
      </c>
      <c r="B394" s="2">
        <v>45.539081699999997</v>
      </c>
      <c r="C394" t="str">
        <f>IF(ISNA(VLOOKUP(A394,'von Hand markiert'!A:A,1,FALSE)),"","x")</f>
        <v/>
      </c>
      <c r="D394" s="4">
        <f>B394/betwKennzahlen!$D$6</f>
        <v>5.6902539651904624E-4</v>
      </c>
      <c r="E394" s="4">
        <f>SUM(B394:$B$629)/betwKennzahlen!$D$6</f>
        <v>7.2108775384898807E-2</v>
      </c>
      <c r="F394" s="4">
        <f>COUNTA($A$2:A394)/COUNTA($A$2:$A$629)</f>
        <v>0.62579617834394907</v>
      </c>
      <c r="G394" s="3">
        <f>(VLOOKUP(A394,degree!A:B,2,FALSE))</f>
        <v>9.9494402300000004</v>
      </c>
      <c r="H394" t="str">
        <f>(VLOOKUP(A394,degree!A:C,3,FALSE))</f>
        <v/>
      </c>
    </row>
    <row r="395" spans="1:8" x14ac:dyDescent="0.2">
      <c r="A395" s="1" t="s">
        <v>216</v>
      </c>
      <c r="B395" s="2">
        <v>45.535701400000001</v>
      </c>
      <c r="C395" t="str">
        <f>IF(ISNA(VLOOKUP(A395,'von Hand markiert'!A:A,1,FALSE)),"","x")</f>
        <v/>
      </c>
      <c r="D395" s="4">
        <f>B395/betwKennzahlen!$D$6</f>
        <v>5.6898315858898603E-4</v>
      </c>
      <c r="E395" s="4">
        <f>SUM(B395:$B$629)/betwKennzahlen!$D$6</f>
        <v>7.1539749988379753E-2</v>
      </c>
      <c r="F395" s="4">
        <f>COUNTA($A$2:A395)/COUNTA($A$2:$A$629)</f>
        <v>0.62738853503184711</v>
      </c>
      <c r="G395" s="3">
        <f>(VLOOKUP(A395,degree!A:B,2,FALSE))</f>
        <v>2.9556650200000001</v>
      </c>
      <c r="H395" t="str">
        <f>(VLOOKUP(A395,degree!A:C,3,FALSE))</f>
        <v/>
      </c>
    </row>
    <row r="396" spans="1:8" x14ac:dyDescent="0.2">
      <c r="A396" s="1" t="s">
        <v>453</v>
      </c>
      <c r="B396" s="2">
        <v>44.695766800000001</v>
      </c>
      <c r="C396" t="str">
        <f>IF(ISNA(VLOOKUP(A396,'von Hand markiert'!A:A,1,FALSE)),"","x")</f>
        <v/>
      </c>
      <c r="D396" s="4">
        <f>B396/betwKennzahlen!$D$6</f>
        <v>5.5848790701664114E-4</v>
      </c>
      <c r="E396" s="4">
        <f>SUM(B396:$B$629)/betwKennzahlen!$D$6</f>
        <v>7.0970766829790741E-2</v>
      </c>
      <c r="F396" s="4">
        <f>COUNTA($A$2:A396)/COUNTA($A$2:$A$629)</f>
        <v>0.62898089171974525</v>
      </c>
      <c r="G396" s="3">
        <f>(VLOOKUP(A396,degree!A:B,2,FALSE))</f>
        <v>25.483183700000001</v>
      </c>
      <c r="H396" t="str">
        <f>(VLOOKUP(A396,degree!A:C,3,FALSE))</f>
        <v/>
      </c>
    </row>
    <row r="397" spans="1:8" x14ac:dyDescent="0.2">
      <c r="A397" s="1" t="s">
        <v>454</v>
      </c>
      <c r="B397" s="2">
        <v>44.695766800000001</v>
      </c>
      <c r="C397" t="str">
        <f>IF(ISNA(VLOOKUP(A397,'von Hand markiert'!A:A,1,FALSE)),"","x")</f>
        <v/>
      </c>
      <c r="D397" s="4">
        <f>B397/betwKennzahlen!$D$6</f>
        <v>5.5848790701664114E-4</v>
      </c>
      <c r="E397" s="4">
        <f>SUM(B397:$B$629)/betwKennzahlen!$D$6</f>
        <v>7.0412278922774102E-2</v>
      </c>
      <c r="F397" s="4">
        <f>COUNTA($A$2:A397)/COUNTA($A$2:$A$629)</f>
        <v>0.63057324840764328</v>
      </c>
      <c r="G397" s="3">
        <f>(VLOOKUP(A397,degree!A:B,2,FALSE))</f>
        <v>3.3816425099999998</v>
      </c>
      <c r="H397" t="str">
        <f>(VLOOKUP(A397,degree!A:C,3,FALSE))</f>
        <v/>
      </c>
    </row>
    <row r="398" spans="1:8" x14ac:dyDescent="0.2">
      <c r="A398" s="1" t="s">
        <v>276</v>
      </c>
      <c r="B398" s="2">
        <v>44.685571299999999</v>
      </c>
      <c r="C398" t="str">
        <f>IF(ISNA(VLOOKUP(A398,'von Hand markiert'!A:A,1,FALSE)),"","x")</f>
        <v/>
      </c>
      <c r="D398" s="4">
        <f>B398/betwKennzahlen!$D$6</f>
        <v>5.5836051098199059E-4</v>
      </c>
      <c r="E398" s="4">
        <f>SUM(B398:$B$629)/betwKennzahlen!$D$6</f>
        <v>6.9853791015757477E-2</v>
      </c>
      <c r="F398" s="4">
        <f>COUNTA($A$2:A398)/COUNTA($A$2:$A$629)</f>
        <v>0.63216560509554143</v>
      </c>
      <c r="G398" s="3">
        <f>(VLOOKUP(A398,degree!A:B,2,FALSE))</f>
        <v>9.2639954499999995</v>
      </c>
      <c r="H398" t="str">
        <f>(VLOOKUP(A398,degree!A:C,3,FALSE))</f>
        <v/>
      </c>
    </row>
    <row r="399" spans="1:8" x14ac:dyDescent="0.2">
      <c r="A399" s="1" t="s">
        <v>95</v>
      </c>
      <c r="B399" s="2">
        <v>43.590985000000003</v>
      </c>
      <c r="C399" t="str">
        <f>IF(ISNA(VLOOKUP(A399,'von Hand markiert'!A:A,1,FALSE)),"","x")</f>
        <v/>
      </c>
      <c r="D399" s="4">
        <f>B399/betwKennzahlen!$D$6</f>
        <v>5.4468330493982709E-4</v>
      </c>
      <c r="E399" s="4">
        <f>SUM(B399:$B$629)/betwKennzahlen!$D$6</f>
        <v>6.9295430504775476E-2</v>
      </c>
      <c r="F399" s="4">
        <f>COUNTA($A$2:A399)/COUNTA($A$2:$A$629)</f>
        <v>0.63375796178343946</v>
      </c>
      <c r="G399" s="3">
        <f>(VLOOKUP(A399,degree!A:B,2,FALSE))</f>
        <v>34.522860100000003</v>
      </c>
      <c r="H399" t="str">
        <f>(VLOOKUP(A399,degree!A:C,3,FALSE))</f>
        <v/>
      </c>
    </row>
    <row r="400" spans="1:8" x14ac:dyDescent="0.2">
      <c r="A400" s="1" t="s">
        <v>370</v>
      </c>
      <c r="B400" s="2">
        <v>43.341003700000002</v>
      </c>
      <c r="C400" t="str">
        <f>IF(ISNA(VLOOKUP(A400,'von Hand markiert'!A:A,1,FALSE)),"","x")</f>
        <v/>
      </c>
      <c r="D400" s="4">
        <f>B400/betwKennzahlen!$D$6</f>
        <v>5.4155970861234897E-4</v>
      </c>
      <c r="E400" s="4">
        <f>SUM(B400:$B$629)/betwKennzahlen!$D$6</f>
        <v>6.8750747199835635E-2</v>
      </c>
      <c r="F400" s="4">
        <f>COUNTA($A$2:A400)/COUNTA($A$2:$A$629)</f>
        <v>0.63535031847133761</v>
      </c>
      <c r="G400" s="3">
        <f>(VLOOKUP(A400,degree!A:B,2,FALSE))</f>
        <v>0</v>
      </c>
      <c r="H400" t="str">
        <f>(VLOOKUP(A400,degree!A:C,3,FALSE))</f>
        <v/>
      </c>
    </row>
    <row r="401" spans="1:8" x14ac:dyDescent="0.2">
      <c r="A401" s="1" t="s">
        <v>595</v>
      </c>
      <c r="B401" s="2">
        <v>43.266601799999997</v>
      </c>
      <c r="C401" t="str">
        <f>IF(ISNA(VLOOKUP(A401,'von Hand markiert'!A:A,1,FALSE)),"","x")</f>
        <v/>
      </c>
      <c r="D401" s="4">
        <f>B401/betwKennzahlen!$D$6</f>
        <v>5.4063003306622853E-4</v>
      </c>
      <c r="E401" s="4">
        <f>SUM(B401:$B$629)/betwKennzahlen!$D$6</f>
        <v>6.8209187491223303E-2</v>
      </c>
      <c r="F401" s="4">
        <f>COUNTA($A$2:A401)/COUNTA($A$2:$A$629)</f>
        <v>0.63694267515923564</v>
      </c>
      <c r="G401" s="3">
        <f>(VLOOKUP(A401,degree!A:B,2,FALSE))</f>
        <v>0</v>
      </c>
      <c r="H401" t="str">
        <f>(VLOOKUP(A401,degree!A:C,3,FALSE))</f>
        <v/>
      </c>
    </row>
    <row r="402" spans="1:8" x14ac:dyDescent="0.2">
      <c r="A402" s="1" t="s">
        <v>594</v>
      </c>
      <c r="B402" s="2">
        <v>43.266601799999997</v>
      </c>
      <c r="C402" t="str">
        <f>IF(ISNA(VLOOKUP(A402,'von Hand markiert'!A:A,1,FALSE)),"","x")</f>
        <v/>
      </c>
      <c r="D402" s="4">
        <f>B402/betwKennzahlen!$D$6</f>
        <v>5.4063003306622853E-4</v>
      </c>
      <c r="E402" s="4">
        <f>SUM(B402:$B$629)/betwKennzahlen!$D$6</f>
        <v>6.7668557458157086E-2</v>
      </c>
      <c r="F402" s="4">
        <f>COUNTA($A$2:A402)/COUNTA($A$2:$A$629)</f>
        <v>0.63853503184713378</v>
      </c>
      <c r="G402" s="3">
        <f>(VLOOKUP(A402,degree!A:B,2,FALSE))</f>
        <v>43.266601799999997</v>
      </c>
      <c r="H402" t="str">
        <f>(VLOOKUP(A402,degree!A:C,3,FALSE))</f>
        <v/>
      </c>
    </row>
    <row r="403" spans="1:8" x14ac:dyDescent="0.2">
      <c r="A403" s="1" t="s">
        <v>252</v>
      </c>
      <c r="B403" s="2">
        <v>43.131784699999997</v>
      </c>
      <c r="C403" t="str">
        <f>IF(ISNA(VLOOKUP(A403,'von Hand markiert'!A:A,1,FALSE)),"","x")</f>
        <v/>
      </c>
      <c r="D403" s="4">
        <f>B403/betwKennzahlen!$D$6</f>
        <v>5.3894545026567E-4</v>
      </c>
      <c r="E403" s="4">
        <f>SUM(B403:$B$629)/betwKennzahlen!$D$6</f>
        <v>6.7127927425090883E-2</v>
      </c>
      <c r="F403" s="4">
        <f>COUNTA($A$2:A403)/COUNTA($A$2:$A$629)</f>
        <v>0.64012738853503182</v>
      </c>
      <c r="G403" s="3">
        <f>(VLOOKUP(A403,degree!A:B,2,FALSE))</f>
        <v>15.2297221</v>
      </c>
      <c r="H403" t="str">
        <f>(VLOOKUP(A403,degree!A:C,3,FALSE))</f>
        <v/>
      </c>
    </row>
    <row r="404" spans="1:8" x14ac:dyDescent="0.2">
      <c r="A404" s="1" t="s">
        <v>391</v>
      </c>
      <c r="B404" s="2">
        <v>43.131784699999997</v>
      </c>
      <c r="C404" t="str">
        <f>IF(ISNA(VLOOKUP(A404,'von Hand markiert'!A:A,1,FALSE)),"","x")</f>
        <v/>
      </c>
      <c r="D404" s="4">
        <f>B404/betwKennzahlen!$D$6</f>
        <v>5.3894545026567E-4</v>
      </c>
      <c r="E404" s="4">
        <f>SUM(B404:$B$629)/betwKennzahlen!$D$6</f>
        <v>6.6588981974825198E-2</v>
      </c>
      <c r="F404" s="4">
        <f>COUNTA($A$2:A404)/COUNTA($A$2:$A$629)</f>
        <v>0.64171974522292996</v>
      </c>
      <c r="G404" s="3">
        <f>(VLOOKUP(A404,degree!A:B,2,FALSE))</f>
        <v>43.131784699999997</v>
      </c>
      <c r="H404" t="str">
        <f>(VLOOKUP(A404,degree!A:C,3,FALSE))</f>
        <v/>
      </c>
    </row>
    <row r="405" spans="1:8" x14ac:dyDescent="0.2">
      <c r="A405" s="1" t="s">
        <v>611</v>
      </c>
      <c r="B405" s="2">
        <v>42.1841218</v>
      </c>
      <c r="C405" t="str">
        <f>IF(ISNA(VLOOKUP(A405,'von Hand markiert'!A:A,1,FALSE)),"","x")</f>
        <v/>
      </c>
      <c r="D405" s="4">
        <f>B405/betwKennzahlen!$D$6</f>
        <v>5.2710409911609492E-4</v>
      </c>
      <c r="E405" s="4">
        <f>SUM(B405:$B$629)/betwKennzahlen!$D$6</f>
        <v>6.6050036524559541E-2</v>
      </c>
      <c r="F405" s="4">
        <f>COUNTA($A$2:A405)/COUNTA($A$2:$A$629)</f>
        <v>0.64331210191082799</v>
      </c>
      <c r="G405" s="3">
        <f>(VLOOKUP(A405,degree!A:B,2,FALSE))</f>
        <v>38.726091199999999</v>
      </c>
      <c r="H405" t="str">
        <f>(VLOOKUP(A405,degree!A:C,3,FALSE))</f>
        <v/>
      </c>
    </row>
    <row r="406" spans="1:8" x14ac:dyDescent="0.2">
      <c r="A406" s="1" t="s">
        <v>610</v>
      </c>
      <c r="B406" s="2">
        <v>42.1841218</v>
      </c>
      <c r="C406" t="str">
        <f>IF(ISNA(VLOOKUP(A406,'von Hand markiert'!A:A,1,FALSE)),"","x")</f>
        <v/>
      </c>
      <c r="D406" s="4">
        <f>B406/betwKennzahlen!$D$6</f>
        <v>5.2710409911609492E-4</v>
      </c>
      <c r="E406" s="4">
        <f>SUM(B406:$B$629)/betwKennzahlen!$D$6</f>
        <v>6.5522932425443423E-2</v>
      </c>
      <c r="F406" s="4">
        <f>COUNTA($A$2:A406)/COUNTA($A$2:$A$629)</f>
        <v>0.64490445859872614</v>
      </c>
      <c r="G406" s="3">
        <f>(VLOOKUP(A406,degree!A:B,2,FALSE))</f>
        <v>39.716190300000001</v>
      </c>
      <c r="H406" t="str">
        <f>(VLOOKUP(A406,degree!A:C,3,FALSE))</f>
        <v/>
      </c>
    </row>
    <row r="407" spans="1:8" x14ac:dyDescent="0.2">
      <c r="A407" s="1" t="s">
        <v>613</v>
      </c>
      <c r="B407" s="2">
        <v>42.1841218</v>
      </c>
      <c r="C407" t="str">
        <f>IF(ISNA(VLOOKUP(A407,'von Hand markiert'!A:A,1,FALSE)),"","x")</f>
        <v/>
      </c>
      <c r="D407" s="4">
        <f>B407/betwKennzahlen!$D$6</f>
        <v>5.2710409911609492E-4</v>
      </c>
      <c r="E407" s="4">
        <f>SUM(B407:$B$629)/betwKennzahlen!$D$6</f>
        <v>6.4995828326327318E-2</v>
      </c>
      <c r="F407" s="4">
        <f>COUNTA($A$2:A407)/COUNTA($A$2:$A$629)</f>
        <v>0.64649681528662417</v>
      </c>
      <c r="G407" s="3">
        <f>(VLOOKUP(A407,degree!A:B,2,FALSE))</f>
        <v>3.43861683</v>
      </c>
      <c r="H407" t="str">
        <f>(VLOOKUP(A407,degree!A:C,3,FALSE))</f>
        <v/>
      </c>
    </row>
    <row r="408" spans="1:8" x14ac:dyDescent="0.2">
      <c r="A408" s="1" t="s">
        <v>612</v>
      </c>
      <c r="B408" s="2">
        <v>42.1841218</v>
      </c>
      <c r="C408" t="str">
        <f>IF(ISNA(VLOOKUP(A408,'von Hand markiert'!A:A,1,FALSE)),"","x")</f>
        <v/>
      </c>
      <c r="D408" s="4">
        <f>B408/betwKennzahlen!$D$6</f>
        <v>5.2710409911609492E-4</v>
      </c>
      <c r="E408" s="4">
        <f>SUM(B408:$B$629)/betwKennzahlen!$D$6</f>
        <v>6.4468724227211227E-2</v>
      </c>
      <c r="F408" s="4">
        <f>COUNTA($A$2:A408)/COUNTA($A$2:$A$629)</f>
        <v>0.64808917197452232</v>
      </c>
      <c r="G408" s="3">
        <f>(VLOOKUP(A408,degree!A:B,2,FALSE))</f>
        <v>9.1906206000000008</v>
      </c>
      <c r="H408" t="str">
        <f>(VLOOKUP(A408,degree!A:C,3,FALSE))</f>
        <v/>
      </c>
    </row>
    <row r="409" spans="1:8" x14ac:dyDescent="0.2">
      <c r="A409" s="1" t="s">
        <v>609</v>
      </c>
      <c r="B409" s="2">
        <v>42.1841218</v>
      </c>
      <c r="C409" t="str">
        <f>IF(ISNA(VLOOKUP(A409,'von Hand markiert'!A:A,1,FALSE)),"","x")</f>
        <v/>
      </c>
      <c r="D409" s="4">
        <f>B409/betwKennzahlen!$D$6</f>
        <v>5.2710409911609492E-4</v>
      </c>
      <c r="E409" s="4">
        <f>SUM(B409:$B$629)/betwKennzahlen!$D$6</f>
        <v>6.3941620128095136E-2</v>
      </c>
      <c r="F409" s="4">
        <f>COUNTA($A$2:A409)/COUNTA($A$2:$A$629)</f>
        <v>0.64968152866242035</v>
      </c>
      <c r="G409" s="3">
        <f>(VLOOKUP(A409,degree!A:B,2,FALSE))</f>
        <v>40.706289300000002</v>
      </c>
      <c r="H409" t="str">
        <f>(VLOOKUP(A409,degree!A:C,3,FALSE))</f>
        <v/>
      </c>
    </row>
    <row r="410" spans="1:8" x14ac:dyDescent="0.2">
      <c r="A410" s="1" t="s">
        <v>40</v>
      </c>
      <c r="B410" s="2">
        <v>41.720504200000001</v>
      </c>
      <c r="C410" t="str">
        <f>IF(ISNA(VLOOKUP(A410,'von Hand markiert'!A:A,1,FALSE)),"","x")</f>
        <v/>
      </c>
      <c r="D410" s="4">
        <f>B410/betwKennzahlen!$D$6</f>
        <v>5.213110488650793E-4</v>
      </c>
      <c r="E410" s="4">
        <f>SUM(B410:$B$629)/betwKennzahlen!$D$6</f>
        <v>6.3414516028979045E-2</v>
      </c>
      <c r="F410" s="4">
        <f>COUNTA($A$2:A410)/COUNTA($A$2:$A$629)</f>
        <v>0.65127388535031849</v>
      </c>
      <c r="G410" s="3">
        <f>(VLOOKUP(A410,degree!A:B,2,FALSE))</f>
        <v>30.6248811</v>
      </c>
      <c r="H410" t="str">
        <f>(VLOOKUP(A410,degree!A:C,3,FALSE))</f>
        <v/>
      </c>
    </row>
    <row r="411" spans="1:8" x14ac:dyDescent="0.2">
      <c r="A411" s="1" t="s">
        <v>623</v>
      </c>
      <c r="B411" s="2">
        <v>41.313405799999998</v>
      </c>
      <c r="C411" t="str">
        <f>IF(ISNA(VLOOKUP(A411,'von Hand markiert'!A:A,1,FALSE)),"","x")</f>
        <v/>
      </c>
      <c r="D411" s="4">
        <f>B411/betwKennzahlen!$D$6</f>
        <v>5.1622422410193809E-4</v>
      </c>
      <c r="E411" s="4">
        <f>SUM(B411:$B$629)/betwKennzahlen!$D$6</f>
        <v>6.289320498011397E-2</v>
      </c>
      <c r="F411" s="4">
        <f>COUNTA($A$2:A411)/COUNTA($A$2:$A$629)</f>
        <v>0.65286624203821653</v>
      </c>
      <c r="G411" s="3">
        <f>(VLOOKUP(A411,degree!A:B,2,FALSE))</f>
        <v>32.742187800000004</v>
      </c>
      <c r="H411" t="str">
        <f>(VLOOKUP(A411,degree!A:C,3,FALSE))</f>
        <v/>
      </c>
    </row>
    <row r="412" spans="1:8" x14ac:dyDescent="0.2">
      <c r="A412" s="1" t="s">
        <v>294</v>
      </c>
      <c r="B412" s="2">
        <v>41.313405799999998</v>
      </c>
      <c r="C412" t="str">
        <f>IF(ISNA(VLOOKUP(A412,'von Hand markiert'!A:A,1,FALSE)),"","x")</f>
        <v/>
      </c>
      <c r="D412" s="4">
        <f>B412/betwKennzahlen!$D$6</f>
        <v>5.1622422410193809E-4</v>
      </c>
      <c r="E412" s="4">
        <f>SUM(B412:$B$629)/betwKennzahlen!$D$6</f>
        <v>6.2376980756012043E-2</v>
      </c>
      <c r="F412" s="4">
        <f>COUNTA($A$2:A412)/COUNTA($A$2:$A$629)</f>
        <v>0.65445859872611467</v>
      </c>
      <c r="G412" s="3">
        <f>(VLOOKUP(A412,degree!A:B,2,FALSE))</f>
        <v>26.428102500000001</v>
      </c>
      <c r="H412" t="str">
        <f>(VLOOKUP(A412,degree!A:C,3,FALSE))</f>
        <v/>
      </c>
    </row>
    <row r="413" spans="1:8" x14ac:dyDescent="0.2">
      <c r="A413" s="1" t="s">
        <v>622</v>
      </c>
      <c r="B413" s="2">
        <v>41.313405799999998</v>
      </c>
      <c r="C413" t="str">
        <f>IF(ISNA(VLOOKUP(A413,'von Hand markiert'!A:A,1,FALSE)),"","x")</f>
        <v/>
      </c>
      <c r="D413" s="4">
        <f>B413/betwKennzahlen!$D$6</f>
        <v>5.1622422410193809E-4</v>
      </c>
      <c r="E413" s="4">
        <f>SUM(B413:$B$629)/betwKennzahlen!$D$6</f>
        <v>6.1860756531910109E-2</v>
      </c>
      <c r="F413" s="4">
        <f>COUNTA($A$2:A413)/COUNTA($A$2:$A$629)</f>
        <v>0.6560509554140127</v>
      </c>
      <c r="G413" s="3">
        <f>(VLOOKUP(A413,degree!A:B,2,FALSE))</f>
        <v>33.732286899999998</v>
      </c>
      <c r="H413" t="str">
        <f>(VLOOKUP(A413,degree!A:C,3,FALSE))</f>
        <v/>
      </c>
    </row>
    <row r="414" spans="1:8" x14ac:dyDescent="0.2">
      <c r="A414" s="1" t="s">
        <v>401</v>
      </c>
      <c r="B414" s="2">
        <v>40.529241900000002</v>
      </c>
      <c r="C414" t="str">
        <f>IF(ISNA(VLOOKUP(A414,'von Hand markiert'!A:A,1,FALSE)),"","x")</f>
        <v/>
      </c>
      <c r="D414" s="4">
        <f>B414/betwKennzahlen!$D$6</f>
        <v>5.0642584527047776E-4</v>
      </c>
      <c r="E414" s="4">
        <f>SUM(B414:$B$629)/betwKennzahlen!$D$6</f>
        <v>6.1344532307808168E-2</v>
      </c>
      <c r="F414" s="4">
        <f>COUNTA($A$2:A414)/COUNTA($A$2:$A$629)</f>
        <v>0.65764331210191085</v>
      </c>
      <c r="G414" s="3">
        <f>(VLOOKUP(A414,degree!A:B,2,FALSE))</f>
        <v>6.4089138600000002</v>
      </c>
      <c r="H414" t="str">
        <f>(VLOOKUP(A414,degree!A:C,3,FALSE))</f>
        <v/>
      </c>
    </row>
    <row r="415" spans="1:8" x14ac:dyDescent="0.2">
      <c r="A415" s="1" t="s">
        <v>400</v>
      </c>
      <c r="B415" s="2">
        <v>40.529241900000002</v>
      </c>
      <c r="C415" t="str">
        <f>IF(ISNA(VLOOKUP(A415,'von Hand markiert'!A:A,1,FALSE)),"","x")</f>
        <v/>
      </c>
      <c r="D415" s="4">
        <f>B415/betwKennzahlen!$D$6</f>
        <v>5.0642584527047776E-4</v>
      </c>
      <c r="E415" s="4">
        <f>SUM(B415:$B$629)/betwKennzahlen!$D$6</f>
        <v>6.0838106462537678E-2</v>
      </c>
      <c r="F415" s="4">
        <f>COUNTA($A$2:A415)/COUNTA($A$2:$A$629)</f>
        <v>0.65923566878980888</v>
      </c>
      <c r="G415" s="3">
        <f>(VLOOKUP(A415,degree!A:B,2,FALSE))</f>
        <v>9.8380372600000001</v>
      </c>
      <c r="H415" t="str">
        <f>(VLOOKUP(A415,degree!A:C,3,FALSE))</f>
        <v/>
      </c>
    </row>
    <row r="416" spans="1:8" x14ac:dyDescent="0.2">
      <c r="A416" s="1" t="s">
        <v>395</v>
      </c>
      <c r="B416" s="2">
        <v>40.529241900000002</v>
      </c>
      <c r="C416" t="str">
        <f>IF(ISNA(VLOOKUP(A416,'von Hand markiert'!A:A,1,FALSE)),"","x")</f>
        <v/>
      </c>
      <c r="D416" s="4">
        <f>B416/betwKennzahlen!$D$6</f>
        <v>5.0642584527047776E-4</v>
      </c>
      <c r="E416" s="4">
        <f>SUM(B416:$B$629)/betwKennzahlen!$D$6</f>
        <v>6.0331680617267194E-2</v>
      </c>
      <c r="F416" s="4">
        <f>COUNTA($A$2:A416)/COUNTA($A$2:$A$629)</f>
        <v>0.66082802547770703</v>
      </c>
      <c r="G416" s="3">
        <f>(VLOOKUP(A416,degree!A:B,2,FALSE))</f>
        <v>28.058098699999999</v>
      </c>
      <c r="H416" t="str">
        <f>(VLOOKUP(A416,degree!A:C,3,FALSE))</f>
        <v/>
      </c>
    </row>
    <row r="417" spans="1:8" x14ac:dyDescent="0.2">
      <c r="A417" s="1" t="s">
        <v>399</v>
      </c>
      <c r="B417" s="2">
        <v>40.529241900000002</v>
      </c>
      <c r="C417" t="str">
        <f>IF(ISNA(VLOOKUP(A417,'von Hand markiert'!A:A,1,FALSE)),"","x")</f>
        <v/>
      </c>
      <c r="D417" s="4">
        <f>B417/betwKennzahlen!$D$6</f>
        <v>5.0642584527047776E-4</v>
      </c>
      <c r="E417" s="4">
        <f>SUM(B417:$B$629)/betwKennzahlen!$D$6</f>
        <v>5.9825254771996711E-2</v>
      </c>
      <c r="F417" s="4">
        <f>COUNTA($A$2:A417)/COUNTA($A$2:$A$629)</f>
        <v>0.66242038216560506</v>
      </c>
      <c r="G417" s="3">
        <f>(VLOOKUP(A417,degree!A:B,2,FALSE))</f>
        <v>10.828136300000001</v>
      </c>
      <c r="H417" t="str">
        <f>(VLOOKUP(A417,degree!A:C,3,FALSE))</f>
        <v/>
      </c>
    </row>
    <row r="418" spans="1:8" x14ac:dyDescent="0.2">
      <c r="A418" s="1" t="s">
        <v>396</v>
      </c>
      <c r="B418" s="2">
        <v>40.529241900000002</v>
      </c>
      <c r="C418" t="str">
        <f>IF(ISNA(VLOOKUP(A418,'von Hand markiert'!A:A,1,FALSE)),"","x")</f>
        <v/>
      </c>
      <c r="D418" s="4">
        <f>B418/betwKennzahlen!$D$6</f>
        <v>5.0642584527047776E-4</v>
      </c>
      <c r="E418" s="4">
        <f>SUM(B418:$B$629)/betwKennzahlen!$D$6</f>
        <v>5.9318828926726234E-2</v>
      </c>
      <c r="F418" s="4">
        <f>COUNTA($A$2:A418)/COUNTA($A$2:$A$629)</f>
        <v>0.6640127388535032</v>
      </c>
      <c r="G418" s="3">
        <f>(VLOOKUP(A418,degree!A:B,2,FALSE))</f>
        <v>13.798433299999999</v>
      </c>
      <c r="H418" t="str">
        <f>(VLOOKUP(A418,degree!A:C,3,FALSE))</f>
        <v/>
      </c>
    </row>
    <row r="419" spans="1:8" x14ac:dyDescent="0.2">
      <c r="A419" s="1" t="s">
        <v>402</v>
      </c>
      <c r="B419" s="2">
        <v>40.529241900000002</v>
      </c>
      <c r="C419" t="str">
        <f>IF(ISNA(VLOOKUP(A419,'von Hand markiert'!A:A,1,FALSE)),"","x")</f>
        <v/>
      </c>
      <c r="D419" s="4">
        <f>B419/betwKennzahlen!$D$6</f>
        <v>5.0642584527047776E-4</v>
      </c>
      <c r="E419" s="4">
        <f>SUM(B419:$B$629)/betwKennzahlen!$D$6</f>
        <v>5.8812403081455744E-2</v>
      </c>
      <c r="F419" s="4">
        <f>COUNTA($A$2:A419)/COUNTA($A$2:$A$629)</f>
        <v>0.66560509554140124</v>
      </c>
      <c r="G419" s="3">
        <f>(VLOOKUP(A419,degree!A:B,2,FALSE))</f>
        <v>5.4188148500000004</v>
      </c>
      <c r="H419" t="str">
        <f>(VLOOKUP(A419,degree!A:C,3,FALSE))</f>
        <v/>
      </c>
    </row>
    <row r="420" spans="1:8" x14ac:dyDescent="0.2">
      <c r="A420" s="1" t="s">
        <v>397</v>
      </c>
      <c r="B420" s="2">
        <v>40.529241900000002</v>
      </c>
      <c r="C420" t="str">
        <f>IF(ISNA(VLOOKUP(A420,'von Hand markiert'!A:A,1,FALSE)),"","x")</f>
        <v/>
      </c>
      <c r="D420" s="4">
        <f>B420/betwKennzahlen!$D$6</f>
        <v>5.0642584527047776E-4</v>
      </c>
      <c r="E420" s="4">
        <f>SUM(B420:$B$629)/betwKennzahlen!$D$6</f>
        <v>5.8305977236185282E-2</v>
      </c>
      <c r="F420" s="4">
        <f>COUNTA($A$2:A420)/COUNTA($A$2:$A$629)</f>
        <v>0.66719745222929938</v>
      </c>
      <c r="G420" s="3">
        <f>(VLOOKUP(A420,degree!A:B,2,FALSE))</f>
        <v>12.8083343</v>
      </c>
      <c r="H420" t="str">
        <f>(VLOOKUP(A420,degree!A:C,3,FALSE))</f>
        <v/>
      </c>
    </row>
    <row r="421" spans="1:8" x14ac:dyDescent="0.2">
      <c r="A421" s="1" t="s">
        <v>404</v>
      </c>
      <c r="B421" s="2">
        <v>40.529241900000002</v>
      </c>
      <c r="C421" t="str">
        <f>IF(ISNA(VLOOKUP(A421,'von Hand markiert'!A:A,1,FALSE)),"","x")</f>
        <v/>
      </c>
      <c r="D421" s="4">
        <f>B421/betwKennzahlen!$D$6</f>
        <v>5.0642584527047776E-4</v>
      </c>
      <c r="E421" s="4">
        <f>SUM(B421:$B$629)/betwKennzahlen!$D$6</f>
        <v>5.7799551390914819E-2</v>
      </c>
      <c r="F421" s="4">
        <f>COUNTA($A$2:A421)/COUNTA($A$2:$A$629)</f>
        <v>0.66878980891719741</v>
      </c>
      <c r="G421" s="3">
        <f>(VLOOKUP(A421,degree!A:B,2,FALSE))</f>
        <v>0</v>
      </c>
      <c r="H421" t="str">
        <f>(VLOOKUP(A421,degree!A:C,3,FALSE))</f>
        <v/>
      </c>
    </row>
    <row r="422" spans="1:8" x14ac:dyDescent="0.2">
      <c r="A422" s="1" t="s">
        <v>394</v>
      </c>
      <c r="B422" s="2">
        <v>40.529241900000002</v>
      </c>
      <c r="C422" t="str">
        <f>IF(ISNA(VLOOKUP(A422,'von Hand markiert'!A:A,1,FALSE)),"","x")</f>
        <v/>
      </c>
      <c r="D422" s="4">
        <f>B422/betwKennzahlen!$D$6</f>
        <v>5.0642584527047776E-4</v>
      </c>
      <c r="E422" s="4">
        <f>SUM(B422:$B$629)/betwKennzahlen!$D$6</f>
        <v>5.7293125545644336E-2</v>
      </c>
      <c r="F422" s="4">
        <f>COUNTA($A$2:A422)/COUNTA($A$2:$A$629)</f>
        <v>0.67038216560509556</v>
      </c>
      <c r="G422" s="3">
        <f>(VLOOKUP(A422,degree!A:B,2,FALSE))</f>
        <v>40.529241900000002</v>
      </c>
      <c r="H422" t="str">
        <f>(VLOOKUP(A422,degree!A:C,3,FALSE))</f>
        <v/>
      </c>
    </row>
    <row r="423" spans="1:8" x14ac:dyDescent="0.2">
      <c r="A423" s="1" t="s">
        <v>403</v>
      </c>
      <c r="B423" s="2">
        <v>40.529241900000002</v>
      </c>
      <c r="C423" t="str">
        <f>IF(ISNA(VLOOKUP(A423,'von Hand markiert'!A:A,1,FALSE)),"","x")</f>
        <v/>
      </c>
      <c r="D423" s="4">
        <f>B423/betwKennzahlen!$D$6</f>
        <v>5.0642584527047776E-4</v>
      </c>
      <c r="E423" s="4">
        <f>SUM(B423:$B$629)/betwKennzahlen!$D$6</f>
        <v>5.6786699700373859E-2</v>
      </c>
      <c r="F423" s="4">
        <f>COUNTA($A$2:A423)/COUNTA($A$2:$A$629)</f>
        <v>0.67197452229299359</v>
      </c>
      <c r="G423" s="3">
        <f>(VLOOKUP(A423,degree!A:B,2,FALSE))</f>
        <v>0.99009901</v>
      </c>
      <c r="H423" t="str">
        <f>(VLOOKUP(A423,degree!A:C,3,FALSE))</f>
        <v/>
      </c>
    </row>
    <row r="424" spans="1:8" x14ac:dyDescent="0.2">
      <c r="A424" s="1" t="s">
        <v>398</v>
      </c>
      <c r="B424" s="2">
        <v>40.529241900000002</v>
      </c>
      <c r="C424" t="str">
        <f>IF(ISNA(VLOOKUP(A424,'von Hand markiert'!A:A,1,FALSE)),"","x")</f>
        <v/>
      </c>
      <c r="D424" s="4">
        <f>B424/betwKennzahlen!$D$6</f>
        <v>5.0642584527047776E-4</v>
      </c>
      <c r="E424" s="4">
        <f>SUM(B424:$B$629)/betwKennzahlen!$D$6</f>
        <v>5.6280273855103383E-2</v>
      </c>
      <c r="F424" s="4">
        <f>COUNTA($A$2:A424)/COUNTA($A$2:$A$629)</f>
        <v>0.67356687898089174</v>
      </c>
      <c r="G424" s="3">
        <f>(VLOOKUP(A424,degree!A:B,2,FALSE))</f>
        <v>11.8182353</v>
      </c>
      <c r="H424" t="str">
        <f>(VLOOKUP(A424,degree!A:C,3,FALSE))</f>
        <v/>
      </c>
    </row>
    <row r="425" spans="1:8" x14ac:dyDescent="0.2">
      <c r="A425" s="1" t="s">
        <v>300</v>
      </c>
      <c r="B425" s="2">
        <v>40.213011100000003</v>
      </c>
      <c r="C425" t="str">
        <f>IF(ISNA(VLOOKUP(A425,'von Hand markiert'!A:A,1,FALSE)),"","x")</f>
        <v/>
      </c>
      <c r="D425" s="4">
        <f>B425/betwKennzahlen!$D$6</f>
        <v>5.0247444024331992E-4</v>
      </c>
      <c r="E425" s="4">
        <f>SUM(B425:$B$629)/betwKennzahlen!$D$6</f>
        <v>5.5773848009832899E-2</v>
      </c>
      <c r="F425" s="4">
        <f>COUNTA($A$2:A425)/COUNTA($A$2:$A$629)</f>
        <v>0.67515923566878977</v>
      </c>
      <c r="G425" s="3">
        <f>(VLOOKUP(A425,degree!A:B,2,FALSE))</f>
        <v>11.504424800000001</v>
      </c>
      <c r="H425" t="str">
        <f>(VLOOKUP(A425,degree!A:C,3,FALSE))</f>
        <v/>
      </c>
    </row>
    <row r="426" spans="1:8" x14ac:dyDescent="0.2">
      <c r="A426" s="1" t="s">
        <v>298</v>
      </c>
      <c r="B426" s="2">
        <v>40.213011100000003</v>
      </c>
      <c r="C426" t="str">
        <f>IF(ISNA(VLOOKUP(A426,'von Hand markiert'!A:A,1,FALSE)),"","x")</f>
        <v/>
      </c>
      <c r="D426" s="4">
        <f>B426/betwKennzahlen!$D$6</f>
        <v>5.0247444024331992E-4</v>
      </c>
      <c r="E426" s="4">
        <f>SUM(B426:$B$629)/betwKennzahlen!$D$6</f>
        <v>5.5271373569589582E-2</v>
      </c>
      <c r="F426" s="4">
        <f>COUNTA($A$2:A426)/COUNTA($A$2:$A$629)</f>
        <v>0.67675159235668791</v>
      </c>
      <c r="G426" s="3">
        <f>(VLOOKUP(A426,degree!A:B,2,FALSE))</f>
        <v>15.9236472</v>
      </c>
      <c r="H426" t="str">
        <f>(VLOOKUP(A426,degree!A:C,3,FALSE))</f>
        <v/>
      </c>
    </row>
    <row r="427" spans="1:8" x14ac:dyDescent="0.2">
      <c r="A427" s="1" t="s">
        <v>299</v>
      </c>
      <c r="B427" s="2">
        <v>40.213011100000003</v>
      </c>
      <c r="C427" t="str">
        <f>IF(ISNA(VLOOKUP(A427,'von Hand markiert'!A:A,1,FALSE)),"","x")</f>
        <v/>
      </c>
      <c r="D427" s="4">
        <f>B427/betwKennzahlen!$D$6</f>
        <v>5.0247444024331992E-4</v>
      </c>
      <c r="E427" s="4">
        <f>SUM(B427:$B$629)/betwKennzahlen!$D$6</f>
        <v>5.476889912934628E-2</v>
      </c>
      <c r="F427" s="4">
        <f>COUNTA($A$2:A427)/COUNTA($A$2:$A$629)</f>
        <v>0.67834394904458595</v>
      </c>
      <c r="G427" s="3">
        <f>(VLOOKUP(A427,degree!A:B,2,FALSE))</f>
        <v>12.4945238</v>
      </c>
      <c r="H427" t="str">
        <f>(VLOOKUP(A427,degree!A:C,3,FALSE))</f>
        <v/>
      </c>
    </row>
    <row r="428" spans="1:8" x14ac:dyDescent="0.2">
      <c r="A428" s="1" t="s">
        <v>437</v>
      </c>
      <c r="B428" s="2">
        <v>39.845786199999999</v>
      </c>
      <c r="C428" t="str">
        <f>IF(ISNA(VLOOKUP(A428,'von Hand markiert'!A:A,1,FALSE)),"","x")</f>
        <v/>
      </c>
      <c r="D428" s="4">
        <f>B428/betwKennzahlen!$D$6</f>
        <v>4.9788584762059751E-4</v>
      </c>
      <c r="E428" s="4">
        <f>SUM(B428:$B$629)/betwKennzahlen!$D$6</f>
        <v>5.4266424689102942E-2</v>
      </c>
      <c r="F428" s="4">
        <f>COUNTA($A$2:A428)/COUNTA($A$2:$A$629)</f>
        <v>0.67993630573248409</v>
      </c>
      <c r="G428" s="3">
        <f>(VLOOKUP(A428,degree!A:B,2,FALSE))</f>
        <v>17.287059800000002</v>
      </c>
      <c r="H428" t="str">
        <f>(VLOOKUP(A428,degree!A:C,3,FALSE))</f>
        <v/>
      </c>
    </row>
    <row r="429" spans="1:8" x14ac:dyDescent="0.2">
      <c r="A429" s="1" t="s">
        <v>436</v>
      </c>
      <c r="B429" s="2">
        <v>39.845786199999999</v>
      </c>
      <c r="C429" t="str">
        <f>IF(ISNA(VLOOKUP(A429,'von Hand markiert'!A:A,1,FALSE)),"","x")</f>
        <v/>
      </c>
      <c r="D429" s="4">
        <f>B429/betwKennzahlen!$D$6</f>
        <v>4.9788584762059751E-4</v>
      </c>
      <c r="E429" s="4">
        <f>SUM(B429:$B$629)/betwKennzahlen!$D$6</f>
        <v>5.3768538841482347E-2</v>
      </c>
      <c r="F429" s="4">
        <f>COUNTA($A$2:A429)/COUNTA($A$2:$A$629)</f>
        <v>0.68152866242038213</v>
      </c>
      <c r="G429" s="3">
        <f>(VLOOKUP(A429,degree!A:B,2,FALSE))</f>
        <v>39.845786199999999</v>
      </c>
      <c r="H429" t="str">
        <f>(VLOOKUP(A429,degree!A:C,3,FALSE))</f>
        <v/>
      </c>
    </row>
    <row r="430" spans="1:8" x14ac:dyDescent="0.2">
      <c r="A430" s="1" t="s">
        <v>438</v>
      </c>
      <c r="B430" s="2">
        <v>39.845786199999999</v>
      </c>
      <c r="C430" t="str">
        <f>IF(ISNA(VLOOKUP(A430,'von Hand markiert'!A:A,1,FALSE)),"","x")</f>
        <v/>
      </c>
      <c r="D430" s="4">
        <f>B430/betwKennzahlen!$D$6</f>
        <v>4.9788584762059751E-4</v>
      </c>
      <c r="E430" s="4">
        <f>SUM(B430:$B$629)/betwKennzahlen!$D$6</f>
        <v>5.3270652993861765E-2</v>
      </c>
      <c r="F430" s="4">
        <f>COUNTA($A$2:A430)/COUNTA($A$2:$A$629)</f>
        <v>0.68312101910828027</v>
      </c>
      <c r="G430" s="3">
        <f>(VLOOKUP(A430,degree!A:B,2,FALSE))</f>
        <v>1.96078431</v>
      </c>
      <c r="H430" t="str">
        <f>(VLOOKUP(A430,degree!A:C,3,FALSE))</f>
        <v/>
      </c>
    </row>
    <row r="431" spans="1:8" x14ac:dyDescent="0.2">
      <c r="A431" s="1" t="s">
        <v>555</v>
      </c>
      <c r="B431" s="2">
        <v>39.524607500000002</v>
      </c>
      <c r="C431" t="str">
        <f>IF(ISNA(VLOOKUP(A431,'von Hand markiert'!A:A,1,FALSE)),"","x")</f>
        <v/>
      </c>
      <c r="D431" s="4">
        <f>B431/betwKennzahlen!$D$6</f>
        <v>4.9387261699981031E-4</v>
      </c>
      <c r="E431" s="4">
        <f>SUM(B431:$B$629)/betwKennzahlen!$D$6</f>
        <v>5.2772767146241149E-2</v>
      </c>
      <c r="F431" s="4">
        <f>COUNTA($A$2:A431)/COUNTA($A$2:$A$629)</f>
        <v>0.6847133757961783</v>
      </c>
      <c r="G431" s="3">
        <f>(VLOOKUP(A431,degree!A:B,2,FALSE))</f>
        <v>9.4546774300000003</v>
      </c>
      <c r="H431" t="str">
        <f>(VLOOKUP(A431,degree!A:C,3,FALSE))</f>
        <v/>
      </c>
    </row>
    <row r="432" spans="1:8" x14ac:dyDescent="0.2">
      <c r="A432" s="1" t="s">
        <v>291</v>
      </c>
      <c r="B432" s="2">
        <v>38.755887700000002</v>
      </c>
      <c r="C432" t="str">
        <f>IF(ISNA(VLOOKUP(A432,'von Hand markiert'!A:A,1,FALSE)),"","x")</f>
        <v/>
      </c>
      <c r="D432" s="4">
        <f>B432/betwKennzahlen!$D$6</f>
        <v>4.8426721713934191E-4</v>
      </c>
      <c r="E432" s="4">
        <f>SUM(B432:$B$629)/betwKennzahlen!$D$6</f>
        <v>5.2278894529241358E-2</v>
      </c>
      <c r="F432" s="4">
        <f>COUNTA($A$2:A432)/COUNTA($A$2:$A$629)</f>
        <v>0.68630573248407645</v>
      </c>
      <c r="G432" s="3">
        <f>(VLOOKUP(A432,degree!A:B,2,FALSE))</f>
        <v>25.514391499999999</v>
      </c>
      <c r="H432" t="str">
        <f>(VLOOKUP(A432,degree!A:C,3,FALSE))</f>
        <v/>
      </c>
    </row>
    <row r="433" spans="1:8" x14ac:dyDescent="0.2">
      <c r="A433" s="1" t="s">
        <v>292</v>
      </c>
      <c r="B433" s="2">
        <v>38.755887700000002</v>
      </c>
      <c r="C433" t="str">
        <f>IF(ISNA(VLOOKUP(A433,'von Hand markiert'!A:A,1,FALSE)),"","x")</f>
        <v/>
      </c>
      <c r="D433" s="4">
        <f>B433/betwKennzahlen!$D$6</f>
        <v>4.8426721713934191E-4</v>
      </c>
      <c r="E433" s="4">
        <f>SUM(B433:$B$629)/betwKennzahlen!$D$6</f>
        <v>5.1794627312102014E-2</v>
      </c>
      <c r="F433" s="4">
        <f>COUNTA($A$2:A433)/COUNTA($A$2:$A$629)</f>
        <v>0.68789808917197448</v>
      </c>
      <c r="G433" s="3">
        <f>(VLOOKUP(A433,degree!A:B,2,FALSE))</f>
        <v>24.524292500000001</v>
      </c>
      <c r="H433" t="str">
        <f>(VLOOKUP(A433,degree!A:C,3,FALSE))</f>
        <v/>
      </c>
    </row>
    <row r="434" spans="1:8" x14ac:dyDescent="0.2">
      <c r="A434" s="1" t="s">
        <v>389</v>
      </c>
      <c r="B434" s="2">
        <v>38.6998386</v>
      </c>
      <c r="C434" t="str">
        <f>IF(ISNA(VLOOKUP(A434,'von Hand markiert'!A:A,1,FALSE)),"","x")</f>
        <v/>
      </c>
      <c r="D434" s="4">
        <f>B434/betwKennzahlen!$D$6</f>
        <v>4.8356686570138048E-4</v>
      </c>
      <c r="E434" s="4">
        <f>SUM(B434:$B$629)/betwKennzahlen!$D$6</f>
        <v>5.1310360094962683E-2</v>
      </c>
      <c r="F434" s="4">
        <f>COUNTA($A$2:A434)/COUNTA($A$2:$A$629)</f>
        <v>0.68949044585987262</v>
      </c>
      <c r="G434" s="3">
        <f>(VLOOKUP(A434,degree!A:B,2,FALSE))</f>
        <v>3.1476997600000001</v>
      </c>
      <c r="H434" t="str">
        <f>(VLOOKUP(A434,degree!A:C,3,FALSE))</f>
        <v/>
      </c>
    </row>
    <row r="435" spans="1:8" x14ac:dyDescent="0.2">
      <c r="A435" s="1" t="s">
        <v>315</v>
      </c>
      <c r="B435" s="2">
        <v>37.749267799999998</v>
      </c>
      <c r="C435" t="str">
        <f>IF(ISNA(VLOOKUP(A435,'von Hand markiert'!A:A,1,FALSE)),"","x")</f>
        <v/>
      </c>
      <c r="D435" s="4">
        <f>B435/betwKennzahlen!$D$6</f>
        <v>4.7168917941089414E-4</v>
      </c>
      <c r="E435" s="4">
        <f>SUM(B435:$B$629)/betwKennzahlen!$D$6</f>
        <v>5.0826793229261306E-2</v>
      </c>
      <c r="F435" s="4">
        <f>COUNTA($A$2:A435)/COUNTA($A$2:$A$629)</f>
        <v>0.69108280254777066</v>
      </c>
      <c r="G435" s="3">
        <f>(VLOOKUP(A435,degree!A:B,2,FALSE))</f>
        <v>23.894210300000001</v>
      </c>
      <c r="H435" t="str">
        <f>(VLOOKUP(A435,degree!A:C,3,FALSE))</f>
        <v/>
      </c>
    </row>
    <row r="436" spans="1:8" x14ac:dyDescent="0.2">
      <c r="A436" s="1" t="s">
        <v>267</v>
      </c>
      <c r="B436" s="2">
        <v>37.355061399999997</v>
      </c>
      <c r="C436" t="str">
        <f>IF(ISNA(VLOOKUP(A436,'von Hand markiert'!A:A,1,FALSE)),"","x")</f>
        <v/>
      </c>
      <c r="D436" s="4">
        <f>B436/betwKennzahlen!$D$6</f>
        <v>4.6676344431267528E-4</v>
      </c>
      <c r="E436" s="4">
        <f>SUM(B436:$B$629)/betwKennzahlen!$D$6</f>
        <v>5.0355104049850406E-2</v>
      </c>
      <c r="F436" s="4">
        <f>COUNTA($A$2:A436)/COUNTA($A$2:$A$629)</f>
        <v>0.6926751592356688</v>
      </c>
      <c r="G436" s="3">
        <f>(VLOOKUP(A436,degree!A:B,2,FALSE))</f>
        <v>5.3618405300000003</v>
      </c>
      <c r="H436" t="str">
        <f>(VLOOKUP(A436,degree!A:C,3,FALSE))</f>
        <v/>
      </c>
    </row>
    <row r="437" spans="1:8" x14ac:dyDescent="0.2">
      <c r="A437" s="1" t="s">
        <v>484</v>
      </c>
      <c r="B437" s="2">
        <v>37.355061399999997</v>
      </c>
      <c r="C437" t="str">
        <f>IF(ISNA(VLOOKUP(A437,'von Hand markiert'!A:A,1,FALSE)),"","x")</f>
        <v/>
      </c>
      <c r="D437" s="4">
        <f>B437/betwKennzahlen!$D$6</f>
        <v>4.6676344431267528E-4</v>
      </c>
      <c r="E437" s="4">
        <f>SUM(B437:$B$629)/betwKennzahlen!$D$6</f>
        <v>4.9888340605537734E-2</v>
      </c>
      <c r="F437" s="4">
        <f>COUNTA($A$2:A437)/COUNTA($A$2:$A$629)</f>
        <v>0.69426751592356684</v>
      </c>
      <c r="G437" s="3">
        <f>(VLOOKUP(A437,degree!A:B,2,FALSE))</f>
        <v>33.508907600000001</v>
      </c>
      <c r="H437" t="str">
        <f>(VLOOKUP(A437,degree!A:C,3,FALSE))</f>
        <v/>
      </c>
    </row>
    <row r="438" spans="1:8" x14ac:dyDescent="0.2">
      <c r="A438" s="1" t="s">
        <v>486</v>
      </c>
      <c r="B438" s="2">
        <v>37.355061399999997</v>
      </c>
      <c r="C438" t="str">
        <f>IF(ISNA(VLOOKUP(A438,'von Hand markiert'!A:A,1,FALSE)),"","x")</f>
        <v/>
      </c>
      <c r="D438" s="4">
        <f>B438/betwKennzahlen!$D$6</f>
        <v>4.6676344431267528E-4</v>
      </c>
      <c r="E438" s="4">
        <f>SUM(B438:$B$629)/betwKennzahlen!$D$6</f>
        <v>4.9421577161225055E-2</v>
      </c>
      <c r="F438" s="4">
        <f>COUNTA($A$2:A438)/COUNTA($A$2:$A$629)</f>
        <v>0.69585987261146498</v>
      </c>
      <c r="G438" s="3">
        <f>(VLOOKUP(A438,degree!A:B,2,FALSE))</f>
        <v>0</v>
      </c>
      <c r="H438" t="str">
        <f>(VLOOKUP(A438,degree!A:C,3,FALSE))</f>
        <v/>
      </c>
    </row>
    <row r="439" spans="1:8" x14ac:dyDescent="0.2">
      <c r="A439" s="1" t="s">
        <v>485</v>
      </c>
      <c r="B439" s="2">
        <v>37.355061399999997</v>
      </c>
      <c r="C439" t="str">
        <f>IF(ISNA(VLOOKUP(A439,'von Hand markiert'!A:A,1,FALSE)),"","x")</f>
        <v/>
      </c>
      <c r="D439" s="4">
        <f>B439/betwKennzahlen!$D$6</f>
        <v>4.6676344431267528E-4</v>
      </c>
      <c r="E439" s="4">
        <f>SUM(B439:$B$629)/betwKennzahlen!$D$6</f>
        <v>4.8954813716912383E-2</v>
      </c>
      <c r="F439" s="4">
        <f>COUNTA($A$2:A439)/COUNTA($A$2:$A$629)</f>
        <v>0.69745222929936301</v>
      </c>
      <c r="G439" s="3">
        <f>(VLOOKUP(A439,degree!A:B,2,FALSE))</f>
        <v>0.99009901</v>
      </c>
      <c r="H439" t="str">
        <f>(VLOOKUP(A439,degree!A:C,3,FALSE))</f>
        <v/>
      </c>
    </row>
    <row r="440" spans="1:8" x14ac:dyDescent="0.2">
      <c r="A440" s="1" t="s">
        <v>467</v>
      </c>
      <c r="B440" s="2">
        <v>35.853982700000003</v>
      </c>
      <c r="C440" t="str">
        <f>IF(ISNA(VLOOKUP(A440,'von Hand markiert'!A:A,1,FALSE)),"","x")</f>
        <v/>
      </c>
      <c r="D440" s="4">
        <f>B440/betwKennzahlen!$D$6</f>
        <v>4.4800698567126637E-4</v>
      </c>
      <c r="E440" s="4">
        <f>SUM(B440:$B$629)/betwKennzahlen!$D$6</f>
        <v>4.8488050272599718E-2</v>
      </c>
      <c r="F440" s="4">
        <f>COUNTA($A$2:A440)/COUNTA($A$2:$A$629)</f>
        <v>0.69904458598726116</v>
      </c>
      <c r="G440" s="3">
        <f>(VLOOKUP(A440,degree!A:B,2,FALSE))</f>
        <v>34.376150199999998</v>
      </c>
      <c r="H440" t="str">
        <f>(VLOOKUP(A440,degree!A:C,3,FALSE))</f>
        <v/>
      </c>
    </row>
    <row r="441" spans="1:8" x14ac:dyDescent="0.2">
      <c r="A441" s="1" t="s">
        <v>287</v>
      </c>
      <c r="B441" s="2">
        <v>35.821933799999996</v>
      </c>
      <c r="C441" t="str">
        <f>IF(ISNA(VLOOKUP(A441,'von Hand markiert'!A:A,1,FALSE)),"","x")</f>
        <v/>
      </c>
      <c r="D441" s="4">
        <f>B441/betwKennzahlen!$D$6</f>
        <v>4.4760652441140517E-4</v>
      </c>
      <c r="E441" s="4">
        <f>SUM(B441:$B$629)/betwKennzahlen!$D$6</f>
        <v>4.8040043286928451E-2</v>
      </c>
      <c r="F441" s="4">
        <f>COUNTA($A$2:A441)/COUNTA($A$2:$A$629)</f>
        <v>0.70063694267515919</v>
      </c>
      <c r="G441" s="3">
        <f>(VLOOKUP(A441,degree!A:B,2,FALSE))</f>
        <v>30.069930100000001</v>
      </c>
      <c r="H441" t="str">
        <f>(VLOOKUP(A441,degree!A:C,3,FALSE))</f>
        <v/>
      </c>
    </row>
    <row r="442" spans="1:8" x14ac:dyDescent="0.2">
      <c r="A442" s="1" t="s">
        <v>286</v>
      </c>
      <c r="B442" s="2">
        <v>35.821933799999996</v>
      </c>
      <c r="C442" t="str">
        <f>IF(ISNA(VLOOKUP(A442,'von Hand markiert'!A:A,1,FALSE)),"","x")</f>
        <v/>
      </c>
      <c r="D442" s="4">
        <f>B442/betwKennzahlen!$D$6</f>
        <v>4.4760652441140517E-4</v>
      </c>
      <c r="E442" s="4">
        <f>SUM(B442:$B$629)/betwKennzahlen!$D$6</f>
        <v>4.7592436762517037E-2</v>
      </c>
      <c r="F442" s="4">
        <f>COUNTA($A$2:A442)/COUNTA($A$2:$A$629)</f>
        <v>0.70222929936305734</v>
      </c>
      <c r="G442" s="3">
        <f>(VLOOKUP(A442,degree!A:B,2,FALSE))</f>
        <v>31.060029100000001</v>
      </c>
      <c r="H442" t="str">
        <f>(VLOOKUP(A442,degree!A:C,3,FALSE))</f>
        <v/>
      </c>
    </row>
    <row r="443" spans="1:8" x14ac:dyDescent="0.2">
      <c r="A443" s="1" t="s">
        <v>74</v>
      </c>
      <c r="B443" s="2">
        <v>35.576541300000002</v>
      </c>
      <c r="C443" t="str">
        <f>IF(ISNA(VLOOKUP(A443,'von Hand markiert'!A:A,1,FALSE)),"","x")</f>
        <v/>
      </c>
      <c r="D443" s="4">
        <f>B443/betwKennzahlen!$D$6</f>
        <v>4.4454026660815889E-4</v>
      </c>
      <c r="E443" s="4">
        <f>SUM(B443:$B$629)/betwKennzahlen!$D$6</f>
        <v>4.7144830238105638E-2</v>
      </c>
      <c r="F443" s="4">
        <f>COUNTA($A$2:A443)/COUNTA($A$2:$A$629)</f>
        <v>0.70382165605095537</v>
      </c>
      <c r="G443" s="3">
        <f>(VLOOKUP(A443,degree!A:B,2,FALSE))</f>
        <v>18.201498000000001</v>
      </c>
      <c r="H443" t="str">
        <f>(VLOOKUP(A443,degree!A:C,3,FALSE))</f>
        <v/>
      </c>
    </row>
    <row r="444" spans="1:8" x14ac:dyDescent="0.2">
      <c r="A444" s="1" t="s">
        <v>527</v>
      </c>
      <c r="B444" s="2">
        <v>35.056369099999998</v>
      </c>
      <c r="C444" t="str">
        <f>IF(ISNA(VLOOKUP(A444,'von Hand markiert'!A:A,1,FALSE)),"","x")</f>
        <v/>
      </c>
      <c r="D444" s="4">
        <f>B444/betwKennzahlen!$D$6</f>
        <v>4.3804054853494202E-4</v>
      </c>
      <c r="E444" s="4">
        <f>SUM(B444:$B$629)/betwKennzahlen!$D$6</f>
        <v>4.6700289971497479E-2</v>
      </c>
      <c r="F444" s="4">
        <f>COUNTA($A$2:A444)/COUNTA($A$2:$A$629)</f>
        <v>0.70541401273885351</v>
      </c>
      <c r="G444" s="3">
        <f>(VLOOKUP(A444,degree!A:B,2,FALSE))</f>
        <v>5.2132701399999997</v>
      </c>
      <c r="H444" t="str">
        <f>(VLOOKUP(A444,degree!A:C,3,FALSE))</f>
        <v/>
      </c>
    </row>
    <row r="445" spans="1:8" x14ac:dyDescent="0.2">
      <c r="A445" s="1" t="s">
        <v>525</v>
      </c>
      <c r="B445" s="2">
        <v>35.056369099999998</v>
      </c>
      <c r="C445" t="str">
        <f>IF(ISNA(VLOOKUP(A445,'von Hand markiert'!A:A,1,FALSE)),"","x")</f>
        <v/>
      </c>
      <c r="D445" s="4">
        <f>B445/betwKennzahlen!$D$6</f>
        <v>4.3804054853494202E-4</v>
      </c>
      <c r="E445" s="4">
        <f>SUM(B445:$B$629)/betwKennzahlen!$D$6</f>
        <v>4.6262249422962531E-2</v>
      </c>
      <c r="F445" s="4">
        <f>COUNTA($A$2:A445)/COUNTA($A$2:$A$629)</f>
        <v>0.70700636942675155</v>
      </c>
      <c r="G445" s="3">
        <f>(VLOOKUP(A445,degree!A:B,2,FALSE))</f>
        <v>28.9530827</v>
      </c>
      <c r="H445" t="str">
        <f>(VLOOKUP(A445,degree!A:C,3,FALSE))</f>
        <v/>
      </c>
    </row>
    <row r="446" spans="1:8" x14ac:dyDescent="0.2">
      <c r="A446" s="1" t="s">
        <v>526</v>
      </c>
      <c r="B446" s="2">
        <v>35.056369099999998</v>
      </c>
      <c r="C446" t="str">
        <f>IF(ISNA(VLOOKUP(A446,'von Hand markiert'!A:A,1,FALSE)),"","x")</f>
        <v/>
      </c>
      <c r="D446" s="4">
        <f>B446/betwKennzahlen!$D$6</f>
        <v>4.3804054853494202E-4</v>
      </c>
      <c r="E446" s="4">
        <f>SUM(B446:$B$629)/betwKennzahlen!$D$6</f>
        <v>4.5824208874427591E-2</v>
      </c>
      <c r="F446" s="4">
        <f>COUNTA($A$2:A446)/COUNTA($A$2:$A$629)</f>
        <v>0.70859872611464969</v>
      </c>
      <c r="G446" s="3">
        <f>(VLOOKUP(A446,degree!A:B,2,FALSE))</f>
        <v>6.2033691500000003</v>
      </c>
      <c r="H446" t="str">
        <f>(VLOOKUP(A446,degree!A:C,3,FALSE))</f>
        <v/>
      </c>
    </row>
    <row r="447" spans="1:8" x14ac:dyDescent="0.2">
      <c r="A447" s="1" t="s">
        <v>430</v>
      </c>
      <c r="B447" s="2">
        <v>35.020425099999997</v>
      </c>
      <c r="C447" t="str">
        <f>IF(ISNA(VLOOKUP(A447,'von Hand markiert'!A:A,1,FALSE)),"","x")</f>
        <v/>
      </c>
      <c r="D447" s="4">
        <f>B447/betwKennzahlen!$D$6</f>
        <v>4.3759141675430536E-4</v>
      </c>
      <c r="E447" s="4">
        <f>SUM(B447:$B$629)/betwKennzahlen!$D$6</f>
        <v>4.5386168325892651E-2</v>
      </c>
      <c r="F447" s="4">
        <f>COUNTA($A$2:A447)/COUNTA($A$2:$A$629)</f>
        <v>0.71019108280254772</v>
      </c>
      <c r="G447" s="3">
        <f>(VLOOKUP(A447,degree!A:B,2,FALSE))</f>
        <v>33.040227100000003</v>
      </c>
      <c r="H447" t="str">
        <f>(VLOOKUP(A447,degree!A:C,3,FALSE))</f>
        <v/>
      </c>
    </row>
    <row r="448" spans="1:8" x14ac:dyDescent="0.2">
      <c r="A448" s="1" t="s">
        <v>431</v>
      </c>
      <c r="B448" s="2">
        <v>35.020425099999997</v>
      </c>
      <c r="C448" t="str">
        <f>IF(ISNA(VLOOKUP(A448,'von Hand markiert'!A:A,1,FALSE)),"","x")</f>
        <v/>
      </c>
      <c r="D448" s="4">
        <f>B448/betwKennzahlen!$D$6</f>
        <v>4.3759141675430536E-4</v>
      </c>
      <c r="E448" s="4">
        <f>SUM(B448:$B$629)/betwKennzahlen!$D$6</f>
        <v>4.4948576909138345E-2</v>
      </c>
      <c r="F448" s="4">
        <f>COUNTA($A$2:A448)/COUNTA($A$2:$A$629)</f>
        <v>0.71178343949044587</v>
      </c>
      <c r="G448" s="3">
        <f>(VLOOKUP(A448,degree!A:B,2,FALSE))</f>
        <v>1.98019802</v>
      </c>
      <c r="H448" t="str">
        <f>(VLOOKUP(A448,degree!A:C,3,FALSE))</f>
        <v/>
      </c>
    </row>
    <row r="449" spans="1:8" x14ac:dyDescent="0.2">
      <c r="A449" s="1" t="s">
        <v>429</v>
      </c>
      <c r="B449" s="2">
        <v>35.020425099999997</v>
      </c>
      <c r="C449" t="str">
        <f>IF(ISNA(VLOOKUP(A449,'von Hand markiert'!A:A,1,FALSE)),"","x")</f>
        <v/>
      </c>
      <c r="D449" s="4">
        <f>B449/betwKennzahlen!$D$6</f>
        <v>4.3759141675430536E-4</v>
      </c>
      <c r="E449" s="4">
        <f>SUM(B449:$B$629)/betwKennzahlen!$D$6</f>
        <v>4.4510985492384032E-2</v>
      </c>
      <c r="F449" s="4">
        <f>COUNTA($A$2:A449)/COUNTA($A$2:$A$629)</f>
        <v>0.7133757961783439</v>
      </c>
      <c r="G449" s="3">
        <f>(VLOOKUP(A449,degree!A:B,2,FALSE))</f>
        <v>34.030326100000003</v>
      </c>
      <c r="H449" t="str">
        <f>(VLOOKUP(A449,degree!A:C,3,FALSE))</f>
        <v/>
      </c>
    </row>
    <row r="450" spans="1:8" x14ac:dyDescent="0.2">
      <c r="A450" s="1" t="s">
        <v>428</v>
      </c>
      <c r="B450" s="2">
        <v>35.020425099999997</v>
      </c>
      <c r="C450" t="str">
        <f>IF(ISNA(VLOOKUP(A450,'von Hand markiert'!A:A,1,FALSE)),"","x")</f>
        <v/>
      </c>
      <c r="D450" s="4">
        <f>B450/betwKennzahlen!$D$6</f>
        <v>4.3759141675430536E-4</v>
      </c>
      <c r="E450" s="4">
        <f>SUM(B450:$B$629)/betwKennzahlen!$D$6</f>
        <v>4.4073394075629727E-2</v>
      </c>
      <c r="F450" s="4">
        <f>COUNTA($A$2:A450)/COUNTA($A$2:$A$629)</f>
        <v>0.71496815286624205</v>
      </c>
      <c r="G450" s="3">
        <f>(VLOOKUP(A450,degree!A:B,2,FALSE))</f>
        <v>35.020425099999997</v>
      </c>
      <c r="H450" t="str">
        <f>(VLOOKUP(A450,degree!A:C,3,FALSE))</f>
        <v/>
      </c>
    </row>
    <row r="451" spans="1:8" x14ac:dyDescent="0.2">
      <c r="A451" s="1" t="s">
        <v>432</v>
      </c>
      <c r="B451" s="2">
        <v>35.020425099999997</v>
      </c>
      <c r="C451" t="str">
        <f>IF(ISNA(VLOOKUP(A451,'von Hand markiert'!A:A,1,FALSE)),"","x")</f>
        <v/>
      </c>
      <c r="D451" s="4">
        <f>B451/betwKennzahlen!$D$6</f>
        <v>4.3759141675430536E-4</v>
      </c>
      <c r="E451" s="4">
        <f>SUM(B451:$B$629)/betwKennzahlen!$D$6</f>
        <v>4.3635802658875421E-2</v>
      </c>
      <c r="F451" s="4">
        <f>COUNTA($A$2:A451)/COUNTA($A$2:$A$629)</f>
        <v>0.71656050955414008</v>
      </c>
      <c r="G451" s="3">
        <f>(VLOOKUP(A451,degree!A:B,2,FALSE))</f>
        <v>0.99009901</v>
      </c>
      <c r="H451" t="str">
        <f>(VLOOKUP(A451,degree!A:C,3,FALSE))</f>
        <v/>
      </c>
    </row>
    <row r="452" spans="1:8" x14ac:dyDescent="0.2">
      <c r="A452" s="1" t="s">
        <v>433</v>
      </c>
      <c r="B452" s="2">
        <v>35.020425099999997</v>
      </c>
      <c r="C452" t="str">
        <f>IF(ISNA(VLOOKUP(A452,'von Hand markiert'!A:A,1,FALSE)),"","x")</f>
        <v/>
      </c>
      <c r="D452" s="4">
        <f>B452/betwKennzahlen!$D$6</f>
        <v>4.3759141675430536E-4</v>
      </c>
      <c r="E452" s="4">
        <f>SUM(B452:$B$629)/betwKennzahlen!$D$6</f>
        <v>4.3198211242121122E-2</v>
      </c>
      <c r="F452" s="4">
        <f>COUNTA($A$2:A452)/COUNTA($A$2:$A$629)</f>
        <v>0.71815286624203822</v>
      </c>
      <c r="G452" s="3">
        <f>(VLOOKUP(A452,degree!A:B,2,FALSE))</f>
        <v>0</v>
      </c>
      <c r="H452" t="str">
        <f>(VLOOKUP(A452,degree!A:C,3,FALSE))</f>
        <v/>
      </c>
    </row>
    <row r="453" spans="1:8" x14ac:dyDescent="0.2">
      <c r="A453" s="1" t="s">
        <v>349</v>
      </c>
      <c r="B453" s="2">
        <v>34.837776599999998</v>
      </c>
      <c r="C453" t="str">
        <f>IF(ISNA(VLOOKUP(A453,'von Hand markiert'!A:A,1,FALSE)),"","x")</f>
        <v/>
      </c>
      <c r="D453" s="4">
        <f>B453/betwKennzahlen!$D$6</f>
        <v>4.3530916530661951E-4</v>
      </c>
      <c r="E453" s="4">
        <f>SUM(B453:$B$629)/betwKennzahlen!$D$6</f>
        <v>4.2760619825366823E-2</v>
      </c>
      <c r="F453" s="4">
        <f>COUNTA($A$2:A453)/COUNTA($A$2:$A$629)</f>
        <v>0.71974522292993626</v>
      </c>
      <c r="G453" s="3">
        <f>(VLOOKUP(A453,degree!A:B,2,FALSE))</f>
        <v>32.369845099999999</v>
      </c>
      <c r="H453" t="str">
        <f>(VLOOKUP(A453,degree!A:C,3,FALSE))</f>
        <v/>
      </c>
    </row>
    <row r="454" spans="1:8" x14ac:dyDescent="0.2">
      <c r="A454" s="1" t="s">
        <v>350</v>
      </c>
      <c r="B454" s="2">
        <v>34.837776599999998</v>
      </c>
      <c r="C454" t="str">
        <f>IF(ISNA(VLOOKUP(A454,'von Hand markiert'!A:A,1,FALSE)),"","x")</f>
        <v/>
      </c>
      <c r="D454" s="4">
        <f>B454/betwKennzahlen!$D$6</f>
        <v>4.3530916530661951E-4</v>
      </c>
      <c r="E454" s="4">
        <f>SUM(B454:$B$629)/betwKennzahlen!$D$6</f>
        <v>4.2325310660060192E-2</v>
      </c>
      <c r="F454" s="4">
        <f>COUNTA($A$2:A454)/COUNTA($A$2:$A$629)</f>
        <v>0.7213375796178344</v>
      </c>
      <c r="G454" s="3">
        <f>(VLOOKUP(A454,degree!A:B,2,FALSE))</f>
        <v>0</v>
      </c>
      <c r="H454" t="str">
        <f>(VLOOKUP(A454,degree!A:C,3,FALSE))</f>
        <v/>
      </c>
    </row>
    <row r="455" spans="1:8" x14ac:dyDescent="0.2">
      <c r="A455" s="1" t="s">
        <v>348</v>
      </c>
      <c r="B455" s="2">
        <v>34.837776599999998</v>
      </c>
      <c r="C455" t="str">
        <f>IF(ISNA(VLOOKUP(A455,'von Hand markiert'!A:A,1,FALSE)),"","x")</f>
        <v/>
      </c>
      <c r="D455" s="4">
        <f>B455/betwKennzahlen!$D$6</f>
        <v>4.3530916530661951E-4</v>
      </c>
      <c r="E455" s="4">
        <f>SUM(B455:$B$629)/betwKennzahlen!$D$6</f>
        <v>4.1890001494753568E-2</v>
      </c>
      <c r="F455" s="4">
        <f>COUNTA($A$2:A455)/COUNTA($A$2:$A$629)</f>
        <v>0.72292993630573243</v>
      </c>
      <c r="G455" s="3">
        <f>(VLOOKUP(A455,degree!A:B,2,FALSE))</f>
        <v>34.837776599999998</v>
      </c>
      <c r="H455" t="str">
        <f>(VLOOKUP(A455,degree!A:C,3,FALSE))</f>
        <v/>
      </c>
    </row>
    <row r="456" spans="1:8" x14ac:dyDescent="0.2">
      <c r="A456" s="1" t="s">
        <v>160</v>
      </c>
      <c r="B456" s="2">
        <v>34.516243600000003</v>
      </c>
      <c r="C456" t="str">
        <f>IF(ISNA(VLOOKUP(A456,'von Hand markiert'!A:A,1,FALSE)),"","x")</f>
        <v/>
      </c>
      <c r="D456" s="4">
        <f>B456/betwKennzahlen!$D$6</f>
        <v>4.3129150759397059E-4</v>
      </c>
      <c r="E456" s="4">
        <f>SUM(B456:$B$629)/betwKennzahlen!$D$6</f>
        <v>4.145469232944695E-2</v>
      </c>
      <c r="F456" s="4">
        <f>COUNTA($A$2:A456)/COUNTA($A$2:$A$629)</f>
        <v>0.72452229299363058</v>
      </c>
      <c r="G456" s="3">
        <f>(VLOOKUP(A456,degree!A:B,2,FALSE))</f>
        <v>12.5296272</v>
      </c>
      <c r="H456" t="str">
        <f>(VLOOKUP(A456,degree!A:C,3,FALSE))</f>
        <v/>
      </c>
    </row>
    <row r="457" spans="1:8" x14ac:dyDescent="0.2">
      <c r="A457" s="1" t="s">
        <v>80</v>
      </c>
      <c r="B457" s="2">
        <v>34.179322900000003</v>
      </c>
      <c r="C457" t="str">
        <f>IF(ISNA(VLOOKUP(A457,'von Hand markiert'!A:A,1,FALSE)),"","x")</f>
        <v/>
      </c>
      <c r="D457" s="4">
        <f>B457/betwKennzahlen!$D$6</f>
        <v>4.2708157564637546E-4</v>
      </c>
      <c r="E457" s="4">
        <f>SUM(B457:$B$629)/betwKennzahlen!$D$6</f>
        <v>4.1023400821852976E-2</v>
      </c>
      <c r="F457" s="4">
        <f>COUNTA($A$2:A457)/COUNTA($A$2:$A$629)</f>
        <v>0.72611464968152861</v>
      </c>
      <c r="G457" s="3">
        <f>(VLOOKUP(A457,degree!A:B,2,FALSE))</f>
        <v>27.119358900000002</v>
      </c>
      <c r="H457" t="str">
        <f>(VLOOKUP(A457,degree!A:C,3,FALSE))</f>
        <v/>
      </c>
    </row>
    <row r="458" spans="1:8" x14ac:dyDescent="0.2">
      <c r="A458" s="1" t="s">
        <v>472</v>
      </c>
      <c r="B458" s="2">
        <v>33.522029000000003</v>
      </c>
      <c r="C458" t="str">
        <f>IF(ISNA(VLOOKUP(A458,'von Hand markiert'!A:A,1,FALSE)),"","x")</f>
        <v/>
      </c>
      <c r="D458" s="4">
        <f>B458/betwKennzahlen!$D$6</f>
        <v>4.1886847805822075E-4</v>
      </c>
      <c r="E458" s="4">
        <f>SUM(B458:$B$629)/betwKennzahlen!$D$6</f>
        <v>4.0596319246206602E-2</v>
      </c>
      <c r="F458" s="4">
        <f>COUNTA($A$2:A458)/COUNTA($A$2:$A$629)</f>
        <v>0.72770700636942676</v>
      </c>
      <c r="G458" s="3">
        <f>(VLOOKUP(A458,degree!A:B,2,FALSE))</f>
        <v>20.4419985</v>
      </c>
      <c r="H458" t="str">
        <f>(VLOOKUP(A458,degree!A:C,3,FALSE))</f>
        <v/>
      </c>
    </row>
    <row r="459" spans="1:8" x14ac:dyDescent="0.2">
      <c r="A459" s="1" t="s">
        <v>473</v>
      </c>
      <c r="B459" s="2">
        <v>33.522029000000003</v>
      </c>
      <c r="C459" t="str">
        <f>IF(ISNA(VLOOKUP(A459,'von Hand markiert'!A:A,1,FALSE)),"","x")</f>
        <v/>
      </c>
      <c r="D459" s="4">
        <f>B459/betwKennzahlen!$D$6</f>
        <v>4.1886847805822075E-4</v>
      </c>
      <c r="E459" s="4">
        <f>SUM(B459:$B$629)/betwKennzahlen!$D$6</f>
        <v>4.0177450768148382E-2</v>
      </c>
      <c r="F459" s="4">
        <f>COUNTA($A$2:A459)/COUNTA($A$2:$A$629)</f>
        <v>0.72929936305732479</v>
      </c>
      <c r="G459" s="3">
        <f>(VLOOKUP(A459,degree!A:B,2,FALSE))</f>
        <v>0</v>
      </c>
      <c r="H459" t="str">
        <f>(VLOOKUP(A459,degree!A:C,3,FALSE))</f>
        <v/>
      </c>
    </row>
    <row r="460" spans="1:8" x14ac:dyDescent="0.2">
      <c r="A460" s="1" t="s">
        <v>536</v>
      </c>
      <c r="B460" s="2">
        <v>32.959309500000003</v>
      </c>
      <c r="C460" t="str">
        <f>IF(ISNA(VLOOKUP(A460,'von Hand markiert'!A:A,1,FALSE)),"","x")</f>
        <v/>
      </c>
      <c r="D460" s="4">
        <f>B460/betwKennzahlen!$D$6</f>
        <v>4.1183711785807646E-4</v>
      </c>
      <c r="E460" s="4">
        <f>SUM(B460:$B$629)/betwKennzahlen!$D$6</f>
        <v>3.9758582290090168E-2</v>
      </c>
      <c r="F460" s="4">
        <f>COUNTA($A$2:A460)/COUNTA($A$2:$A$629)</f>
        <v>0.73089171974522293</v>
      </c>
      <c r="G460" s="3">
        <f>(VLOOKUP(A460,degree!A:B,2,FALSE))</f>
        <v>0</v>
      </c>
      <c r="H460" t="str">
        <f>(VLOOKUP(A460,degree!A:C,3,FALSE))</f>
        <v/>
      </c>
    </row>
    <row r="461" spans="1:8" x14ac:dyDescent="0.2">
      <c r="A461" s="1" t="s">
        <v>535</v>
      </c>
      <c r="B461" s="2">
        <v>32.959309500000003</v>
      </c>
      <c r="C461" t="str">
        <f>IF(ISNA(VLOOKUP(A461,'von Hand markiert'!A:A,1,FALSE)),"","x")</f>
        <v/>
      </c>
      <c r="D461" s="4">
        <f>B461/betwKennzahlen!$D$6</f>
        <v>4.1183711785807646E-4</v>
      </c>
      <c r="E461" s="4">
        <f>SUM(B461:$B$629)/betwKennzahlen!$D$6</f>
        <v>3.9346745172232092E-2</v>
      </c>
      <c r="F461" s="4">
        <f>COUNTA($A$2:A461)/COUNTA($A$2:$A$629)</f>
        <v>0.73248407643312097</v>
      </c>
      <c r="G461" s="3">
        <f>(VLOOKUP(A461,degree!A:B,2,FALSE))</f>
        <v>24.283510400000001</v>
      </c>
      <c r="H461" t="str">
        <f>(VLOOKUP(A461,degree!A:C,3,FALSE))</f>
        <v/>
      </c>
    </row>
    <row r="462" spans="1:8" x14ac:dyDescent="0.2">
      <c r="A462" s="1" t="s">
        <v>489</v>
      </c>
      <c r="B462" s="2">
        <v>32.439321700000001</v>
      </c>
      <c r="C462" t="str">
        <f>IF(ISNA(VLOOKUP(A462,'von Hand markiert'!A:A,1,FALSE)),"","x")</f>
        <v/>
      </c>
      <c r="D462" s="4">
        <f>B462/betwKennzahlen!$D$6</f>
        <v>4.0533970392186026E-4</v>
      </c>
      <c r="E462" s="4">
        <f>SUM(B462:$B$629)/betwKennzahlen!$D$6</f>
        <v>3.8934908054374009E-2</v>
      </c>
      <c r="F462" s="4">
        <f>COUNTA($A$2:A462)/COUNTA($A$2:$A$629)</f>
        <v>0.73407643312101911</v>
      </c>
      <c r="G462" s="3">
        <f>(VLOOKUP(A462,degree!A:B,2,FALSE))</f>
        <v>32.439321700000001</v>
      </c>
      <c r="H462" t="str">
        <f>(VLOOKUP(A462,degree!A:C,3,FALSE))</f>
        <v/>
      </c>
    </row>
    <row r="463" spans="1:8" x14ac:dyDescent="0.2">
      <c r="A463" s="1" t="s">
        <v>159</v>
      </c>
      <c r="B463" s="2">
        <v>32.4348174</v>
      </c>
      <c r="C463" t="str">
        <f>IF(ISNA(VLOOKUP(A463,'von Hand markiert'!A:A,1,FALSE)),"","x")</f>
        <v/>
      </c>
      <c r="D463" s="4">
        <f>B463/betwKennzahlen!$D$6</f>
        <v>4.0528342125216508E-4</v>
      </c>
      <c r="E463" s="4">
        <f>SUM(B463:$B$629)/betwKennzahlen!$D$6</f>
        <v>3.8529568350452147E-2</v>
      </c>
      <c r="F463" s="4">
        <f>COUNTA($A$2:A463)/COUNTA($A$2:$A$629)</f>
        <v>0.73566878980891715</v>
      </c>
      <c r="G463" s="3">
        <f>(VLOOKUP(A463,degree!A:B,2,FALSE))</f>
        <v>13.2779262</v>
      </c>
      <c r="H463" t="str">
        <f>(VLOOKUP(A463,degree!A:C,3,FALSE))</f>
        <v/>
      </c>
    </row>
    <row r="464" spans="1:8" x14ac:dyDescent="0.2">
      <c r="A464" s="1" t="s">
        <v>446</v>
      </c>
      <c r="B464" s="2">
        <v>32.281485600000003</v>
      </c>
      <c r="C464" t="str">
        <f>IF(ISNA(VLOOKUP(A464,'von Hand markiert'!A:A,1,FALSE)),"","x")</f>
        <v/>
      </c>
      <c r="D464" s="4">
        <f>B464/betwKennzahlen!$D$6</f>
        <v>4.0336749135114609E-4</v>
      </c>
      <c r="E464" s="4">
        <f>SUM(B464:$B$629)/betwKennzahlen!$D$6</f>
        <v>3.8124284929199982E-2</v>
      </c>
      <c r="F464" s="4">
        <f>COUNTA($A$2:A464)/COUNTA($A$2:$A$629)</f>
        <v>0.73726114649681529</v>
      </c>
      <c r="G464" s="3">
        <f>(VLOOKUP(A464,degree!A:B,2,FALSE))</f>
        <v>11.292131899999999</v>
      </c>
      <c r="H464" t="str">
        <f>(VLOOKUP(A464,degree!A:C,3,FALSE))</f>
        <v/>
      </c>
    </row>
    <row r="465" spans="1:8" x14ac:dyDescent="0.2">
      <c r="A465" s="1" t="s">
        <v>447</v>
      </c>
      <c r="B465" s="2">
        <v>32.281485600000003</v>
      </c>
      <c r="C465" t="str">
        <f>IF(ISNA(VLOOKUP(A465,'von Hand markiert'!A:A,1,FALSE)),"","x")</f>
        <v/>
      </c>
      <c r="D465" s="4">
        <f>B465/betwKennzahlen!$D$6</f>
        <v>4.0336749135114609E-4</v>
      </c>
      <c r="E465" s="4">
        <f>SUM(B465:$B$629)/betwKennzahlen!$D$6</f>
        <v>3.772091743784884E-2</v>
      </c>
      <c r="F465" s="4">
        <f>COUNTA($A$2:A465)/COUNTA($A$2:$A$629)</f>
        <v>0.73885350318471332</v>
      </c>
      <c r="G465" s="3">
        <f>(VLOOKUP(A465,degree!A:B,2,FALSE))</f>
        <v>0.99009901</v>
      </c>
      <c r="H465" t="str">
        <f>(VLOOKUP(A465,degree!A:C,3,FALSE))</f>
        <v/>
      </c>
    </row>
    <row r="466" spans="1:8" x14ac:dyDescent="0.2">
      <c r="A466" s="1" t="s">
        <v>448</v>
      </c>
      <c r="B466" s="2">
        <v>32.281485600000003</v>
      </c>
      <c r="C466" t="str">
        <f>IF(ISNA(VLOOKUP(A466,'von Hand markiert'!A:A,1,FALSE)),"","x")</f>
        <v/>
      </c>
      <c r="D466" s="4">
        <f>B466/betwKennzahlen!$D$6</f>
        <v>4.0336749135114609E-4</v>
      </c>
      <c r="E466" s="4">
        <f>SUM(B466:$B$629)/betwKennzahlen!$D$6</f>
        <v>3.7317549946497691E-2</v>
      </c>
      <c r="F466" s="4">
        <f>COUNTA($A$2:A466)/COUNTA($A$2:$A$629)</f>
        <v>0.74044585987261147</v>
      </c>
      <c r="G466" s="3">
        <f>(VLOOKUP(A466,degree!A:B,2,FALSE))</f>
        <v>0</v>
      </c>
      <c r="H466" t="str">
        <f>(VLOOKUP(A466,degree!A:C,3,FALSE))</f>
        <v/>
      </c>
    </row>
    <row r="467" spans="1:8" x14ac:dyDescent="0.2">
      <c r="A467" s="1" t="s">
        <v>459</v>
      </c>
      <c r="B467" s="2">
        <v>32.112498799999997</v>
      </c>
      <c r="C467" t="str">
        <f>IF(ISNA(VLOOKUP(A467,'von Hand markiert'!A:A,1,FALSE)),"","x")</f>
        <v/>
      </c>
      <c r="D467" s="4">
        <f>B467/betwKennzahlen!$D$6</f>
        <v>4.012559472161556E-4</v>
      </c>
      <c r="E467" s="4">
        <f>SUM(B467:$B$629)/betwKennzahlen!$D$6</f>
        <v>3.6914182455146535E-2</v>
      </c>
      <c r="F467" s="4">
        <f>COUNTA($A$2:A467)/COUNTA($A$2:$A$629)</f>
        <v>0.7420382165605095</v>
      </c>
      <c r="G467" s="3">
        <f>(VLOOKUP(A467,degree!A:B,2,FALSE))</f>
        <v>26.009212399999999</v>
      </c>
      <c r="H467" t="str">
        <f>(VLOOKUP(A467,degree!A:C,3,FALSE))</f>
        <v/>
      </c>
    </row>
    <row r="468" spans="1:8" x14ac:dyDescent="0.2">
      <c r="A468" s="1" t="s">
        <v>460</v>
      </c>
      <c r="B468" s="2">
        <v>32.112498799999997</v>
      </c>
      <c r="C468" t="str">
        <f>IF(ISNA(VLOOKUP(A468,'von Hand markiert'!A:A,1,FALSE)),"","x")</f>
        <v/>
      </c>
      <c r="D468" s="4">
        <f>B468/betwKennzahlen!$D$6</f>
        <v>4.012559472161556E-4</v>
      </c>
      <c r="E468" s="4">
        <f>SUM(B468:$B$629)/betwKennzahlen!$D$6</f>
        <v>3.6512926507930379E-2</v>
      </c>
      <c r="F468" s="4">
        <f>COUNTA($A$2:A468)/COUNTA($A$2:$A$629)</f>
        <v>0.74363057324840764</v>
      </c>
      <c r="G468" s="3">
        <f>(VLOOKUP(A468,degree!A:B,2,FALSE))</f>
        <v>17.437994499999999</v>
      </c>
      <c r="H468" t="str">
        <f>(VLOOKUP(A468,degree!A:C,3,FALSE))</f>
        <v/>
      </c>
    </row>
    <row r="469" spans="1:8" x14ac:dyDescent="0.2">
      <c r="A469" s="1" t="s">
        <v>461</v>
      </c>
      <c r="B469" s="2">
        <v>32.112498799999997</v>
      </c>
      <c r="C469" t="str">
        <f>IF(ISNA(VLOOKUP(A469,'von Hand markiert'!A:A,1,FALSE)),"","x")</f>
        <v/>
      </c>
      <c r="D469" s="4">
        <f>B469/betwKennzahlen!$D$6</f>
        <v>4.012559472161556E-4</v>
      </c>
      <c r="E469" s="4">
        <f>SUM(B469:$B$629)/betwKennzahlen!$D$6</f>
        <v>3.6111670560714224E-2</v>
      </c>
      <c r="F469" s="4">
        <f>COUNTA($A$2:A469)/COUNTA($A$2:$A$629)</f>
        <v>0.74522292993630568</v>
      </c>
      <c r="G469" s="3">
        <f>(VLOOKUP(A469,degree!A:B,2,FALSE))</f>
        <v>16.447895500000001</v>
      </c>
      <c r="H469" t="str">
        <f>(VLOOKUP(A469,degree!A:C,3,FALSE))</f>
        <v/>
      </c>
    </row>
    <row r="470" spans="1:8" x14ac:dyDescent="0.2">
      <c r="A470" s="1" t="s">
        <v>427</v>
      </c>
      <c r="B470" s="2">
        <v>31.547762599999999</v>
      </c>
      <c r="C470" t="str">
        <f>IF(ISNA(VLOOKUP(A470,'von Hand markiert'!A:A,1,FALSE)),"","x")</f>
        <v/>
      </c>
      <c r="D470" s="4">
        <f>B470/betwKennzahlen!$D$6</f>
        <v>3.9419938770424829E-4</v>
      </c>
      <c r="E470" s="4">
        <f>SUM(B470:$B$629)/betwKennzahlen!$D$6</f>
        <v>3.5710414613498075E-2</v>
      </c>
      <c r="F470" s="4">
        <f>COUNTA($A$2:A470)/COUNTA($A$2:$A$629)</f>
        <v>0.74681528662420382</v>
      </c>
      <c r="G470" s="3">
        <f>(VLOOKUP(A470,degree!A:B,2,FALSE))</f>
        <v>0</v>
      </c>
      <c r="H470" t="str">
        <f>(VLOOKUP(A470,degree!A:C,3,FALSE))</f>
        <v/>
      </c>
    </row>
    <row r="471" spans="1:8" x14ac:dyDescent="0.2">
      <c r="A471" s="1" t="s">
        <v>480</v>
      </c>
      <c r="B471" s="2">
        <v>31.387422000000001</v>
      </c>
      <c r="C471" t="str">
        <f>IF(ISNA(VLOOKUP(A471,'von Hand markiert'!A:A,1,FALSE)),"","x")</f>
        <v/>
      </c>
      <c r="D471" s="4">
        <f>B471/betwKennzahlen!$D$6</f>
        <v>3.9219588060469471E-4</v>
      </c>
      <c r="E471" s="4">
        <f>SUM(B471:$B$629)/betwKennzahlen!$D$6</f>
        <v>3.5316215225793833E-2</v>
      </c>
      <c r="F471" s="4">
        <f>COUNTA($A$2:A471)/COUNTA($A$2:$A$629)</f>
        <v>0.74840764331210186</v>
      </c>
      <c r="G471" s="3">
        <f>(VLOOKUP(A471,degree!A:B,2,FALSE))</f>
        <v>31.387422000000001</v>
      </c>
      <c r="H471" t="str">
        <f>(VLOOKUP(A471,degree!A:C,3,FALSE))</f>
        <v/>
      </c>
    </row>
    <row r="472" spans="1:8" x14ac:dyDescent="0.2">
      <c r="A472" s="1" t="s">
        <v>483</v>
      </c>
      <c r="B472" s="2">
        <v>31.387422000000001</v>
      </c>
      <c r="C472" t="str">
        <f>IF(ISNA(VLOOKUP(A472,'von Hand markiert'!A:A,1,FALSE)),"","x")</f>
        <v/>
      </c>
      <c r="D472" s="4">
        <f>B472/betwKennzahlen!$D$6</f>
        <v>3.9219588060469471E-4</v>
      </c>
      <c r="E472" s="4">
        <f>SUM(B472:$B$629)/betwKennzahlen!$D$6</f>
        <v>3.4924019345189142E-2</v>
      </c>
      <c r="F472" s="4">
        <f>COUNTA($A$2:A472)/COUNTA($A$2:$A$629)</f>
        <v>0.75</v>
      </c>
      <c r="G472" s="3">
        <f>(VLOOKUP(A472,degree!A:B,2,FALSE))</f>
        <v>18.058738300000002</v>
      </c>
      <c r="H472" t="str">
        <f>(VLOOKUP(A472,degree!A:C,3,FALSE))</f>
        <v/>
      </c>
    </row>
    <row r="473" spans="1:8" x14ac:dyDescent="0.2">
      <c r="A473" s="1" t="s">
        <v>482</v>
      </c>
      <c r="B473" s="2">
        <v>31.387422000000001</v>
      </c>
      <c r="C473" t="str">
        <f>IF(ISNA(VLOOKUP(A473,'von Hand markiert'!A:A,1,FALSE)),"","x")</f>
        <v/>
      </c>
      <c r="D473" s="4">
        <f>B473/betwKennzahlen!$D$6</f>
        <v>3.9219588060469471E-4</v>
      </c>
      <c r="E473" s="4">
        <f>SUM(B473:$B$629)/betwKennzahlen!$D$6</f>
        <v>3.453182346458445E-2</v>
      </c>
      <c r="F473" s="4">
        <f>COUNTA($A$2:A473)/COUNTA($A$2:$A$629)</f>
        <v>0.75159235668789814</v>
      </c>
      <c r="G473" s="3">
        <f>(VLOOKUP(A473,degree!A:B,2,FALSE))</f>
        <v>22.430479800000001</v>
      </c>
      <c r="H473" t="str">
        <f>(VLOOKUP(A473,degree!A:C,3,FALSE))</f>
        <v/>
      </c>
    </row>
    <row r="474" spans="1:8" x14ac:dyDescent="0.2">
      <c r="A474" s="1" t="s">
        <v>481</v>
      </c>
      <c r="B474" s="2">
        <v>31.387422000000001</v>
      </c>
      <c r="C474" t="str">
        <f>IF(ISNA(VLOOKUP(A474,'von Hand markiert'!A:A,1,FALSE)),"","x")</f>
        <v/>
      </c>
      <c r="D474" s="4">
        <f>B474/betwKennzahlen!$D$6</f>
        <v>3.9219588060469471E-4</v>
      </c>
      <c r="E474" s="4">
        <f>SUM(B474:$B$629)/betwKennzahlen!$D$6</f>
        <v>3.4139627583979759E-2</v>
      </c>
      <c r="F474" s="4">
        <f>COUNTA($A$2:A474)/COUNTA($A$2:$A$629)</f>
        <v>0.75318471337579618</v>
      </c>
      <c r="G474" s="3">
        <f>(VLOOKUP(A474,degree!A:B,2,FALSE))</f>
        <v>23.420578800000001</v>
      </c>
      <c r="H474" t="str">
        <f>(VLOOKUP(A474,degree!A:C,3,FALSE))</f>
        <v/>
      </c>
    </row>
    <row r="475" spans="1:8" x14ac:dyDescent="0.2">
      <c r="A475" s="1" t="s">
        <v>273</v>
      </c>
      <c r="B475" s="2">
        <v>31.258092099999999</v>
      </c>
      <c r="C475" t="str">
        <f>IF(ISNA(VLOOKUP(A475,'von Hand markiert'!A:A,1,FALSE)),"","x")</f>
        <v/>
      </c>
      <c r="D475" s="4">
        <f>B475/betwKennzahlen!$D$6</f>
        <v>3.9057986212381987E-4</v>
      </c>
      <c r="E475" s="4">
        <f>SUM(B475:$B$629)/betwKennzahlen!$D$6</f>
        <v>3.3747431703375068E-2</v>
      </c>
      <c r="F475" s="4">
        <f>COUNTA($A$2:A475)/COUNTA($A$2:$A$629)</f>
        <v>0.75477707006369432</v>
      </c>
      <c r="G475" s="3">
        <f>(VLOOKUP(A475,degree!A:B,2,FALSE))</f>
        <v>15.6525433</v>
      </c>
      <c r="H475" t="str">
        <f>(VLOOKUP(A475,degree!A:C,3,FALSE))</f>
        <v/>
      </c>
    </row>
    <row r="476" spans="1:8" x14ac:dyDescent="0.2">
      <c r="A476" s="1" t="s">
        <v>588</v>
      </c>
      <c r="B476" s="2">
        <v>30.178085299999999</v>
      </c>
      <c r="C476" t="str">
        <f>IF(ISNA(VLOOKUP(A476,'von Hand markiert'!A:A,1,FALSE)),"","x")</f>
        <v/>
      </c>
      <c r="D476" s="4">
        <f>B476/betwKennzahlen!$D$6</f>
        <v>3.7708483159901098E-4</v>
      </c>
      <c r="E476" s="4">
        <f>SUM(B476:$B$629)/betwKennzahlen!$D$6</f>
        <v>3.3356851841251235E-2</v>
      </c>
      <c r="F476" s="4">
        <f>COUNTA($A$2:A476)/COUNTA($A$2:$A$629)</f>
        <v>0.75636942675159236</v>
      </c>
      <c r="G476" s="3">
        <f>(VLOOKUP(A476,degree!A:B,2,FALSE))</f>
        <v>19.8641839</v>
      </c>
      <c r="H476" t="str">
        <f>(VLOOKUP(A476,degree!A:C,3,FALSE))</f>
        <v/>
      </c>
    </row>
    <row r="477" spans="1:8" x14ac:dyDescent="0.2">
      <c r="A477" s="1" t="s">
        <v>341</v>
      </c>
      <c r="B477" s="2">
        <v>29.7940988</v>
      </c>
      <c r="C477" t="str">
        <f>IF(ISNA(VLOOKUP(A477,'von Hand markiert'!A:A,1,FALSE)),"","x")</f>
        <v/>
      </c>
      <c r="D477" s="4">
        <f>B477/betwKennzahlen!$D$6</f>
        <v>3.7228679742124974E-4</v>
      </c>
      <c r="E477" s="4">
        <f>SUM(B477:$B$629)/betwKennzahlen!$D$6</f>
        <v>3.2979767009652217E-2</v>
      </c>
      <c r="F477" s="4">
        <f>COUNTA($A$2:A477)/COUNTA($A$2:$A$629)</f>
        <v>0.7579617834394905</v>
      </c>
      <c r="G477" s="3" t="str">
        <f>(VLOOKUP(A477,degree!A:B,2,FALSE))</f>
        <v>score</v>
      </c>
      <c r="H477" t="str">
        <f>(VLOOKUP(A477,degree!A:C,3,FALSE))</f>
        <v>Übereinstimmung</v>
      </c>
    </row>
    <row r="478" spans="1:8" x14ac:dyDescent="0.2">
      <c r="A478" s="1" t="s">
        <v>619</v>
      </c>
      <c r="B478" s="2">
        <v>29.7940988</v>
      </c>
      <c r="C478" t="str">
        <f>IF(ISNA(VLOOKUP(A478,'von Hand markiert'!A:A,1,FALSE)),"","x")</f>
        <v/>
      </c>
      <c r="D478" s="4">
        <f>B478/betwKennzahlen!$D$6</f>
        <v>3.7228679742124974E-4</v>
      </c>
      <c r="E478" s="4">
        <f>SUM(B478:$B$629)/betwKennzahlen!$D$6</f>
        <v>3.2607480212230963E-2</v>
      </c>
      <c r="F478" s="4">
        <f>COUNTA($A$2:A478)/COUNTA($A$2:$A$629)</f>
        <v>0.75955414012738853</v>
      </c>
      <c r="G478" s="3">
        <f>(VLOOKUP(A478,degree!A:B,2,FALSE))</f>
        <v>0.99009901</v>
      </c>
      <c r="H478" t="str">
        <f>(VLOOKUP(A478,degree!A:C,3,FALSE))</f>
        <v/>
      </c>
    </row>
    <row r="479" spans="1:8" x14ac:dyDescent="0.2">
      <c r="A479" s="1" t="s">
        <v>620</v>
      </c>
      <c r="B479" s="2">
        <v>29.7940988</v>
      </c>
      <c r="C479" t="str">
        <f>IF(ISNA(VLOOKUP(A479,'von Hand markiert'!A:A,1,FALSE)),"","x")</f>
        <v/>
      </c>
      <c r="D479" s="4">
        <f>B479/betwKennzahlen!$D$6</f>
        <v>3.7228679742124974E-4</v>
      </c>
      <c r="E479" s="4">
        <f>SUM(B479:$B$629)/betwKennzahlen!$D$6</f>
        <v>3.223519341480971E-2</v>
      </c>
      <c r="F479" s="4">
        <f>COUNTA($A$2:A479)/COUNTA($A$2:$A$629)</f>
        <v>0.76114649681528668</v>
      </c>
      <c r="G479" s="3">
        <f>(VLOOKUP(A479,degree!A:B,2,FALSE))</f>
        <v>0</v>
      </c>
      <c r="H479" t="str">
        <f>(VLOOKUP(A479,degree!A:C,3,FALSE))</f>
        <v/>
      </c>
    </row>
    <row r="480" spans="1:8" x14ac:dyDescent="0.2">
      <c r="A480" s="1" t="s">
        <v>342</v>
      </c>
      <c r="B480" s="2">
        <v>29.7940988</v>
      </c>
      <c r="C480" t="str">
        <f>IF(ISNA(VLOOKUP(A480,'von Hand markiert'!A:A,1,FALSE)),"","x")</f>
        <v/>
      </c>
      <c r="D480" s="4">
        <f>B480/betwKennzahlen!$D$6</f>
        <v>3.7228679742124974E-4</v>
      </c>
      <c r="E480" s="4">
        <f>SUM(B480:$B$629)/betwKennzahlen!$D$6</f>
        <v>3.1862906617388463E-2</v>
      </c>
      <c r="F480" s="4">
        <f>COUNTA($A$2:A480)/COUNTA($A$2:$A$629)</f>
        <v>0.76273885350318471</v>
      </c>
      <c r="G480" s="3">
        <f>(VLOOKUP(A480,degree!A:B,2,FALSE))</f>
        <v>20.128200700000001</v>
      </c>
      <c r="H480" t="str">
        <f>(VLOOKUP(A480,degree!A:C,3,FALSE))</f>
        <v/>
      </c>
    </row>
    <row r="481" spans="1:8" x14ac:dyDescent="0.2">
      <c r="A481" s="1" t="s">
        <v>569</v>
      </c>
      <c r="B481" s="2">
        <v>29.174398799999999</v>
      </c>
      <c r="C481" t="str">
        <f>IF(ISNA(VLOOKUP(A481,'von Hand markiert'!A:A,1,FALSE)),"","x")</f>
        <v/>
      </c>
      <c r="D481" s="4">
        <f>B481/betwKennzahlen!$D$6</f>
        <v>3.6454344764213348E-4</v>
      </c>
      <c r="E481" s="4">
        <f>SUM(B481:$B$629)/betwKennzahlen!$D$6</f>
        <v>3.149061981996721E-2</v>
      </c>
      <c r="F481" s="4">
        <f>COUNTA($A$2:A481)/COUNTA($A$2:$A$629)</f>
        <v>0.76433121019108285</v>
      </c>
      <c r="G481" s="3">
        <f>(VLOOKUP(A481,degree!A:B,2,FALSE))</f>
        <v>29.174398799999999</v>
      </c>
      <c r="H481" t="str">
        <f>(VLOOKUP(A481,degree!A:C,3,FALSE))</f>
        <v/>
      </c>
    </row>
    <row r="482" spans="1:8" x14ac:dyDescent="0.2">
      <c r="A482" s="1" t="s">
        <v>570</v>
      </c>
      <c r="B482" s="2">
        <v>29.174398799999999</v>
      </c>
      <c r="C482" t="str">
        <f>IF(ISNA(VLOOKUP(A482,'von Hand markiert'!A:A,1,FALSE)),"","x")</f>
        <v/>
      </c>
      <c r="D482" s="4">
        <f>B482/betwKennzahlen!$D$6</f>
        <v>3.6454344764213348E-4</v>
      </c>
      <c r="E482" s="4">
        <f>SUM(B482:$B$629)/betwKennzahlen!$D$6</f>
        <v>3.112607637232508E-2</v>
      </c>
      <c r="F482" s="4">
        <f>COUNTA($A$2:A482)/COUNTA($A$2:$A$629)</f>
        <v>0.76592356687898089</v>
      </c>
      <c r="G482" s="3">
        <f>(VLOOKUP(A482,degree!A:B,2,FALSE))</f>
        <v>16.069883799999999</v>
      </c>
      <c r="H482" t="str">
        <f>(VLOOKUP(A482,degree!A:C,3,FALSE))</f>
        <v/>
      </c>
    </row>
    <row r="483" spans="1:8" x14ac:dyDescent="0.2">
      <c r="A483" s="1" t="s">
        <v>314</v>
      </c>
      <c r="B483" s="2">
        <v>28.868762199999999</v>
      </c>
      <c r="C483" t="str">
        <f>IF(ISNA(VLOOKUP(A483,'von Hand markiert'!A:A,1,FALSE)),"","x")</f>
        <v/>
      </c>
      <c r="D483" s="4">
        <f>B483/betwKennzahlen!$D$6</f>
        <v>3.6072442053369411E-4</v>
      </c>
      <c r="E483" s="4">
        <f>SUM(B483:$B$629)/betwKennzahlen!$D$6</f>
        <v>3.0761532924682942E-2</v>
      </c>
      <c r="F483" s="4">
        <f>COUNTA($A$2:A483)/COUNTA($A$2:$A$629)</f>
        <v>0.76751592356687903</v>
      </c>
      <c r="G483" s="3">
        <f>(VLOOKUP(A483,degree!A:B,2,FALSE))</f>
        <v>6.6911026500000004</v>
      </c>
      <c r="H483" t="str">
        <f>(VLOOKUP(A483,degree!A:C,3,FALSE))</f>
        <v/>
      </c>
    </row>
    <row r="484" spans="1:8" x14ac:dyDescent="0.2">
      <c r="A484" s="1" t="s">
        <v>130</v>
      </c>
      <c r="B484" s="2">
        <v>27.340574700000001</v>
      </c>
      <c r="C484" t="str">
        <f>IF(ISNA(VLOOKUP(A484,'von Hand markiert'!A:A,1,FALSE)),"","x")</f>
        <v/>
      </c>
      <c r="D484" s="4">
        <f>B484/betwKennzahlen!$D$6</f>
        <v>3.416292287625577E-4</v>
      </c>
      <c r="E484" s="4">
        <f>SUM(B484:$B$629)/betwKennzahlen!$D$6</f>
        <v>3.0400808504149248E-2</v>
      </c>
      <c r="F484" s="4">
        <f>COUNTA($A$2:A484)/COUNTA($A$2:$A$629)</f>
        <v>0.76910828025477707</v>
      </c>
      <c r="G484" s="3">
        <f>(VLOOKUP(A484,degree!A:B,2,FALSE))</f>
        <v>22.127304500000001</v>
      </c>
      <c r="H484" t="str">
        <f>(VLOOKUP(A484,degree!A:C,3,FALSE))</f>
        <v/>
      </c>
    </row>
    <row r="485" spans="1:8" x14ac:dyDescent="0.2">
      <c r="A485" s="1">
        <v>2019</v>
      </c>
      <c r="B485" s="2">
        <v>26.930468000000001</v>
      </c>
      <c r="C485" t="str">
        <f>IF(ISNA(VLOOKUP(A485,'von Hand markiert'!A:A,1,FALSE)),"","x")</f>
        <v/>
      </c>
      <c r="D485" s="4">
        <f>B485/betwKennzahlen!$D$6</f>
        <v>3.3650481432838137E-4</v>
      </c>
      <c r="E485" s="4">
        <f>SUM(B485:$B$629)/betwKennzahlen!$D$6</f>
        <v>3.0059179275386691E-2</v>
      </c>
      <c r="F485" s="4">
        <f>COUNTA($A$2:A485)/COUNTA($A$2:$A$629)</f>
        <v>0.77070063694267521</v>
      </c>
      <c r="G485" s="3">
        <f>(VLOOKUP(A485,degree!A:B,2,FALSE))</f>
        <v>26.930468000000001</v>
      </c>
      <c r="H485" t="str">
        <f>(VLOOKUP(A485,degree!A:C,3,FALSE))</f>
        <v/>
      </c>
    </row>
    <row r="486" spans="1:8" x14ac:dyDescent="0.2">
      <c r="A486" s="1" t="s">
        <v>577</v>
      </c>
      <c r="B486" s="2">
        <v>26.930468000000001</v>
      </c>
      <c r="C486" t="str">
        <f>IF(ISNA(VLOOKUP(A486,'von Hand markiert'!A:A,1,FALSE)),"","x")</f>
        <v/>
      </c>
      <c r="D486" s="4">
        <f>B486/betwKennzahlen!$D$6</f>
        <v>3.3650481432838137E-4</v>
      </c>
      <c r="E486" s="4">
        <f>SUM(B486:$B$629)/betwKennzahlen!$D$6</f>
        <v>2.9722674461058318E-2</v>
      </c>
      <c r="F486" s="4">
        <f>COUNTA($A$2:A486)/COUNTA($A$2:$A$629)</f>
        <v>0.77229299363057324</v>
      </c>
      <c r="G486" s="3">
        <f>(VLOOKUP(A486,degree!A:B,2,FALSE))</f>
        <v>0</v>
      </c>
      <c r="H486" t="str">
        <f>(VLOOKUP(A486,degree!A:C,3,FALSE))</f>
        <v/>
      </c>
    </row>
    <row r="487" spans="1:8" x14ac:dyDescent="0.2">
      <c r="A487" s="1" t="s">
        <v>576</v>
      </c>
      <c r="B487" s="2">
        <v>26.930468000000001</v>
      </c>
      <c r="C487" t="str">
        <f>IF(ISNA(VLOOKUP(A487,'von Hand markiert'!A:A,1,FALSE)),"","x")</f>
        <v/>
      </c>
      <c r="D487" s="4">
        <f>B487/betwKennzahlen!$D$6</f>
        <v>3.3650481432838137E-4</v>
      </c>
      <c r="E487" s="4">
        <f>SUM(B487:$B$629)/betwKennzahlen!$D$6</f>
        <v>2.9386169646729934E-2</v>
      </c>
      <c r="F487" s="4">
        <f>COUNTA($A$2:A487)/COUNTA($A$2:$A$629)</f>
        <v>0.77388535031847139</v>
      </c>
      <c r="G487" s="3">
        <f>(VLOOKUP(A487,degree!A:B,2,FALSE))</f>
        <v>4.3717415199999996</v>
      </c>
      <c r="H487" t="str">
        <f>(VLOOKUP(A487,degree!A:C,3,FALSE))</f>
        <v/>
      </c>
    </row>
    <row r="488" spans="1:8" x14ac:dyDescent="0.2">
      <c r="A488" s="1" t="s">
        <v>226</v>
      </c>
      <c r="B488" s="2">
        <v>26.514448099999999</v>
      </c>
      <c r="C488" t="str">
        <f>IF(ISNA(VLOOKUP(A488,'von Hand markiert'!A:A,1,FALSE)),"","x")</f>
        <v/>
      </c>
      <c r="D488" s="4">
        <f>B488/betwKennzahlen!$D$6</f>
        <v>3.3130651256821835E-4</v>
      </c>
      <c r="E488" s="4">
        <f>SUM(B488:$B$629)/betwKennzahlen!$D$6</f>
        <v>2.9049664832401546E-2</v>
      </c>
      <c r="F488" s="4">
        <f>COUNTA($A$2:A488)/COUNTA($A$2:$A$629)</f>
        <v>0.77547770700636942</v>
      </c>
      <c r="G488" s="3">
        <f>(VLOOKUP(A488,degree!A:B,2,FALSE))</f>
        <v>16.725771000000002</v>
      </c>
      <c r="H488" t="str">
        <f>(VLOOKUP(A488,degree!A:C,3,FALSE))</f>
        <v/>
      </c>
    </row>
    <row r="489" spans="1:8" x14ac:dyDescent="0.2">
      <c r="A489" s="1" t="s">
        <v>518</v>
      </c>
      <c r="B489" s="2">
        <v>25.514391499999999</v>
      </c>
      <c r="C489" t="str">
        <f>IF(ISNA(VLOOKUP(A489,'von Hand markiert'!A:A,1,FALSE)),"","x")</f>
        <v/>
      </c>
      <c r="D489" s="4">
        <f>B489/betwKennzahlen!$D$6</f>
        <v>3.1881048537326311E-4</v>
      </c>
      <c r="E489" s="4">
        <f>SUM(B489:$B$629)/betwKennzahlen!$D$6</f>
        <v>2.8718358319833333E-2</v>
      </c>
      <c r="F489" s="4">
        <f>COUNTA($A$2:A489)/COUNTA($A$2:$A$629)</f>
        <v>0.77707006369426757</v>
      </c>
      <c r="G489" s="3">
        <f>(VLOOKUP(A489,degree!A:B,2,FALSE))</f>
        <v>24.036559</v>
      </c>
      <c r="H489" t="str">
        <f>(VLOOKUP(A489,degree!A:C,3,FALSE))</f>
        <v/>
      </c>
    </row>
    <row r="490" spans="1:8" x14ac:dyDescent="0.2">
      <c r="A490" s="1" t="s">
        <v>519</v>
      </c>
      <c r="B490" s="2">
        <v>25.514391499999999</v>
      </c>
      <c r="C490" t="str">
        <f>IF(ISNA(VLOOKUP(A490,'von Hand markiert'!A:A,1,FALSE)),"","x")</f>
        <v/>
      </c>
      <c r="D490" s="4">
        <f>B490/betwKennzahlen!$D$6</f>
        <v>3.1881048537326311E-4</v>
      </c>
      <c r="E490" s="4">
        <f>SUM(B490:$B$629)/betwKennzahlen!$D$6</f>
        <v>2.8399547834460071E-2</v>
      </c>
      <c r="F490" s="4">
        <f>COUNTA($A$2:A490)/COUNTA($A$2:$A$629)</f>
        <v>0.7786624203821656</v>
      </c>
      <c r="G490" s="3">
        <f>(VLOOKUP(A490,degree!A:B,2,FALSE))</f>
        <v>0</v>
      </c>
      <c r="H490" t="str">
        <f>(VLOOKUP(A490,degree!A:C,3,FALSE))</f>
        <v/>
      </c>
    </row>
    <row r="491" spans="1:8" x14ac:dyDescent="0.2">
      <c r="A491" s="1" t="s">
        <v>304</v>
      </c>
      <c r="B491" s="2">
        <v>24.151597899999999</v>
      </c>
      <c r="C491" t="str">
        <f>IF(ISNA(VLOOKUP(A491,'von Hand markiert'!A:A,1,FALSE)),"","x")</f>
        <v/>
      </c>
      <c r="D491" s="4">
        <f>B491/betwKennzahlen!$D$6</f>
        <v>3.0178194330203337E-4</v>
      </c>
      <c r="E491" s="4">
        <f>SUM(B491:$B$629)/betwKennzahlen!$D$6</f>
        <v>2.8080737349086803E-2</v>
      </c>
      <c r="F491" s="4">
        <f>COUNTA($A$2:A491)/COUNTA($A$2:$A$629)</f>
        <v>0.78025477707006374</v>
      </c>
      <c r="G491" s="3">
        <f>(VLOOKUP(A491,degree!A:B,2,FALSE))</f>
        <v>11.1437306</v>
      </c>
      <c r="H491" t="str">
        <f>(VLOOKUP(A491,degree!A:C,3,FALSE))</f>
        <v/>
      </c>
    </row>
    <row r="492" spans="1:8" x14ac:dyDescent="0.2">
      <c r="A492" s="1" t="s">
        <v>508</v>
      </c>
      <c r="B492" s="2">
        <v>24.151597899999999</v>
      </c>
      <c r="C492" t="str">
        <f>IF(ISNA(VLOOKUP(A492,'von Hand markiert'!A:A,1,FALSE)),"","x")</f>
        <v/>
      </c>
      <c r="D492" s="4">
        <f>B492/betwKennzahlen!$D$6</f>
        <v>3.0178194330203337E-4</v>
      </c>
      <c r="E492" s="4">
        <f>SUM(B492:$B$629)/betwKennzahlen!$D$6</f>
        <v>2.7778955405784775E-2</v>
      </c>
      <c r="F492" s="4">
        <f>COUNTA($A$2:A492)/COUNTA($A$2:$A$629)</f>
        <v>0.78184713375796178</v>
      </c>
      <c r="G492" s="3">
        <f>(VLOOKUP(A492,degree!A:B,2,FALSE))</f>
        <v>0</v>
      </c>
      <c r="H492" t="str">
        <f>(VLOOKUP(A492,degree!A:C,3,FALSE))</f>
        <v/>
      </c>
    </row>
    <row r="493" spans="1:8" x14ac:dyDescent="0.2">
      <c r="A493" s="1" t="s">
        <v>516</v>
      </c>
      <c r="B493" s="2">
        <v>24.1035106</v>
      </c>
      <c r="C493" t="str">
        <f>IF(ISNA(VLOOKUP(A493,'von Hand markiert'!A:A,1,FALSE)),"","x")</f>
        <v/>
      </c>
      <c r="D493" s="4">
        <f>B493/betwKennzahlen!$D$6</f>
        <v>3.0118107710252833E-4</v>
      </c>
      <c r="E493" s="4">
        <f>SUM(B493:$B$629)/betwKennzahlen!$D$6</f>
        <v>2.747717346248274E-2</v>
      </c>
      <c r="F493" s="4">
        <f>COUNTA($A$2:A493)/COUNTA($A$2:$A$629)</f>
        <v>0.78343949044585992</v>
      </c>
      <c r="G493" s="3">
        <f>(VLOOKUP(A493,degree!A:B,2,FALSE))</f>
        <v>0.99009901</v>
      </c>
      <c r="H493" t="str">
        <f>(VLOOKUP(A493,degree!A:C,3,FALSE))</f>
        <v/>
      </c>
    </row>
    <row r="494" spans="1:8" x14ac:dyDescent="0.2">
      <c r="A494" s="1" t="s">
        <v>517</v>
      </c>
      <c r="B494" s="2">
        <v>24.1035106</v>
      </c>
      <c r="C494" t="str">
        <f>IF(ISNA(VLOOKUP(A494,'von Hand markiert'!A:A,1,FALSE)),"","x")</f>
        <v/>
      </c>
      <c r="D494" s="4">
        <f>B494/betwKennzahlen!$D$6</f>
        <v>3.0118107710252833E-4</v>
      </c>
      <c r="E494" s="4">
        <f>SUM(B494:$B$629)/betwKennzahlen!$D$6</f>
        <v>2.7175992385380213E-2</v>
      </c>
      <c r="F494" s="4">
        <f>COUNTA($A$2:A494)/COUNTA($A$2:$A$629)</f>
        <v>0.78503184713375795</v>
      </c>
      <c r="G494" s="3">
        <f>(VLOOKUP(A494,degree!A:B,2,FALSE))</f>
        <v>0</v>
      </c>
      <c r="H494" t="str">
        <f>(VLOOKUP(A494,degree!A:C,3,FALSE))</f>
        <v/>
      </c>
    </row>
    <row r="495" spans="1:8" x14ac:dyDescent="0.2">
      <c r="A495" s="1" t="s">
        <v>513</v>
      </c>
      <c r="B495" s="2">
        <v>24.1035106</v>
      </c>
      <c r="C495" t="str">
        <f>IF(ISNA(VLOOKUP(A495,'von Hand markiert'!A:A,1,FALSE)),"","x")</f>
        <v/>
      </c>
      <c r="D495" s="4">
        <f>B495/betwKennzahlen!$D$6</f>
        <v>3.0118107710252833E-4</v>
      </c>
      <c r="E495" s="4">
        <f>SUM(B495:$B$629)/betwKennzahlen!$D$6</f>
        <v>2.6874811308277687E-2</v>
      </c>
      <c r="F495" s="4">
        <f>COUNTA($A$2:A495)/COUNTA($A$2:$A$629)</f>
        <v>0.7866242038216561</v>
      </c>
      <c r="G495" s="3">
        <f>(VLOOKUP(A495,degree!A:B,2,FALSE))</f>
        <v>3.96039604</v>
      </c>
      <c r="H495" t="str">
        <f>(VLOOKUP(A495,degree!A:C,3,FALSE))</f>
        <v/>
      </c>
    </row>
    <row r="496" spans="1:8" x14ac:dyDescent="0.2">
      <c r="A496" s="1" t="s">
        <v>515</v>
      </c>
      <c r="B496" s="2">
        <v>24.1035106</v>
      </c>
      <c r="C496" t="str">
        <f>IF(ISNA(VLOOKUP(A496,'von Hand markiert'!A:A,1,FALSE)),"","x")</f>
        <v/>
      </c>
      <c r="D496" s="4">
        <f>B496/betwKennzahlen!$D$6</f>
        <v>3.0118107710252833E-4</v>
      </c>
      <c r="E496" s="4">
        <f>SUM(B496:$B$629)/betwKennzahlen!$D$6</f>
        <v>2.657363023117516E-2</v>
      </c>
      <c r="F496" s="4">
        <f>COUNTA($A$2:A496)/COUNTA($A$2:$A$629)</f>
        <v>0.78821656050955413</v>
      </c>
      <c r="G496" s="3">
        <f>(VLOOKUP(A496,degree!A:B,2,FALSE))</f>
        <v>1.98019802</v>
      </c>
      <c r="H496" t="str">
        <f>(VLOOKUP(A496,degree!A:C,3,FALSE))</f>
        <v/>
      </c>
    </row>
    <row r="497" spans="1:8" x14ac:dyDescent="0.2">
      <c r="A497" s="1" t="s">
        <v>514</v>
      </c>
      <c r="B497" s="2">
        <v>24.1035106</v>
      </c>
      <c r="C497" t="str">
        <f>IF(ISNA(VLOOKUP(A497,'von Hand markiert'!A:A,1,FALSE)),"","x")</f>
        <v/>
      </c>
      <c r="D497" s="4">
        <f>B497/betwKennzahlen!$D$6</f>
        <v>3.0118107710252833E-4</v>
      </c>
      <c r="E497" s="4">
        <f>SUM(B497:$B$629)/betwKennzahlen!$D$6</f>
        <v>2.6272449154072626E-2</v>
      </c>
      <c r="F497" s="4">
        <f>COUNTA($A$2:A497)/COUNTA($A$2:$A$629)</f>
        <v>0.78980891719745228</v>
      </c>
      <c r="G497" s="3">
        <f>(VLOOKUP(A497,degree!A:B,2,FALSE))</f>
        <v>2.9702970299999998</v>
      </c>
      <c r="H497" t="str">
        <f>(VLOOKUP(A497,degree!A:C,3,FALSE))</f>
        <v/>
      </c>
    </row>
    <row r="498" spans="1:8" x14ac:dyDescent="0.2">
      <c r="A498" s="1" t="s">
        <v>325</v>
      </c>
      <c r="B498" s="2">
        <v>23.768572599999999</v>
      </c>
      <c r="C498" t="str">
        <f>IF(ISNA(VLOOKUP(A498,'von Hand markiert'!A:A,1,FALSE)),"","x")</f>
        <v/>
      </c>
      <c r="D498" s="4">
        <f>B498/betwKennzahlen!$D$6</f>
        <v>2.9699591962581754E-4</v>
      </c>
      <c r="E498" s="4">
        <f>SUM(B498:$B$629)/betwKennzahlen!$D$6</f>
        <v>2.5971268076970099E-2</v>
      </c>
      <c r="F498" s="4">
        <f>COUNTA($A$2:A498)/COUNTA($A$2:$A$629)</f>
        <v>0.79140127388535031</v>
      </c>
      <c r="G498" s="3">
        <f>(VLOOKUP(A498,degree!A:B,2,FALSE))</f>
        <v>15.976654699999999</v>
      </c>
      <c r="H498" t="str">
        <f>(VLOOKUP(A498,degree!A:C,3,FALSE))</f>
        <v/>
      </c>
    </row>
    <row r="499" spans="1:8" x14ac:dyDescent="0.2">
      <c r="A499" s="1" t="s">
        <v>324</v>
      </c>
      <c r="B499" s="2">
        <v>23.768572599999999</v>
      </c>
      <c r="C499" t="str">
        <f>IF(ISNA(VLOOKUP(A499,'von Hand markiert'!A:A,1,FALSE)),"","x")</f>
        <v/>
      </c>
      <c r="D499" s="4">
        <f>B499/betwKennzahlen!$D$6</f>
        <v>2.9699591962581754E-4</v>
      </c>
      <c r="E499" s="4">
        <f>SUM(B499:$B$629)/betwKennzahlen!$D$6</f>
        <v>2.5674272157344281E-2</v>
      </c>
      <c r="F499" s="4">
        <f>COUNTA($A$2:A499)/COUNTA($A$2:$A$629)</f>
        <v>0.79299363057324845</v>
      </c>
      <c r="G499" s="3">
        <f>(VLOOKUP(A499,degree!A:B,2,FALSE))</f>
        <v>18.4445862</v>
      </c>
      <c r="H499" t="str">
        <f>(VLOOKUP(A499,degree!A:C,3,FALSE))</f>
        <v/>
      </c>
    </row>
    <row r="500" spans="1:8" x14ac:dyDescent="0.2">
      <c r="A500" s="1" t="s">
        <v>328</v>
      </c>
      <c r="B500" s="2">
        <v>23.768572599999999</v>
      </c>
      <c r="C500" t="str">
        <f>IF(ISNA(VLOOKUP(A500,'von Hand markiert'!A:A,1,FALSE)),"","x")</f>
        <v/>
      </c>
      <c r="D500" s="4">
        <f>B500/betwKennzahlen!$D$6</f>
        <v>2.9699591962581754E-4</v>
      </c>
      <c r="E500" s="4">
        <f>SUM(B500:$B$629)/betwKennzahlen!$D$6</f>
        <v>2.5377276237718457E-2</v>
      </c>
      <c r="F500" s="4">
        <f>COUNTA($A$2:A500)/COUNTA($A$2:$A$629)</f>
        <v>0.79458598726114649</v>
      </c>
      <c r="G500" s="3">
        <f>(VLOOKUP(A500,degree!A:B,2,FALSE))</f>
        <v>4.9069559099999998</v>
      </c>
      <c r="H500" t="str">
        <f>(VLOOKUP(A500,degree!A:C,3,FALSE))</f>
        <v/>
      </c>
    </row>
    <row r="501" spans="1:8" x14ac:dyDescent="0.2">
      <c r="A501" s="1" t="s">
        <v>327</v>
      </c>
      <c r="B501" s="2">
        <v>23.768572599999999</v>
      </c>
      <c r="C501" t="str">
        <f>IF(ISNA(VLOOKUP(A501,'von Hand markiert'!A:A,1,FALSE)),"","x")</f>
        <v/>
      </c>
      <c r="D501" s="4">
        <f>B501/betwKennzahlen!$D$6</f>
        <v>2.9699591962581754E-4</v>
      </c>
      <c r="E501" s="4">
        <f>SUM(B501:$B$629)/betwKennzahlen!$D$6</f>
        <v>2.5080280318092639E-2</v>
      </c>
      <c r="F501" s="4">
        <f>COUNTA($A$2:A501)/COUNTA($A$2:$A$629)</f>
        <v>0.79617834394904463</v>
      </c>
      <c r="G501" s="3">
        <f>(VLOOKUP(A501,degree!A:B,2,FALSE))</f>
        <v>13.9964567</v>
      </c>
      <c r="H501" t="str">
        <f>(VLOOKUP(A501,degree!A:C,3,FALSE))</f>
        <v/>
      </c>
    </row>
    <row r="502" spans="1:8" x14ac:dyDescent="0.2">
      <c r="A502" s="1" t="s">
        <v>329</v>
      </c>
      <c r="B502" s="2">
        <v>23.768572599999999</v>
      </c>
      <c r="C502" t="str">
        <f>IF(ISNA(VLOOKUP(A502,'von Hand markiert'!A:A,1,FALSE)),"","x")</f>
        <v/>
      </c>
      <c r="D502" s="4">
        <f>B502/betwKennzahlen!$D$6</f>
        <v>2.9699591962581754E-4</v>
      </c>
      <c r="E502" s="4">
        <f>SUM(B502:$B$629)/betwKennzahlen!$D$6</f>
        <v>2.4783284398466821E-2</v>
      </c>
      <c r="F502" s="4">
        <f>COUNTA($A$2:A502)/COUNTA($A$2:$A$629)</f>
        <v>0.79777070063694266</v>
      </c>
      <c r="G502" s="3">
        <f>(VLOOKUP(A502,degree!A:B,2,FALSE))</f>
        <v>3.9168569</v>
      </c>
      <c r="H502" t="str">
        <f>(VLOOKUP(A502,degree!A:C,3,FALSE))</f>
        <v/>
      </c>
    </row>
    <row r="503" spans="1:8" x14ac:dyDescent="0.2">
      <c r="A503" s="1" t="s">
        <v>326</v>
      </c>
      <c r="B503" s="2">
        <v>23.768572599999999</v>
      </c>
      <c r="C503" t="str">
        <f>IF(ISNA(VLOOKUP(A503,'von Hand markiert'!A:A,1,FALSE)),"","x")</f>
        <v/>
      </c>
      <c r="D503" s="4">
        <f>B503/betwKennzahlen!$D$6</f>
        <v>2.9699591962581754E-4</v>
      </c>
      <c r="E503" s="4">
        <f>SUM(B503:$B$629)/betwKennzahlen!$D$6</f>
        <v>2.4486288478841003E-2</v>
      </c>
      <c r="F503" s="4">
        <f>COUNTA($A$2:A503)/COUNTA($A$2:$A$629)</f>
        <v>0.79936305732484081</v>
      </c>
      <c r="G503" s="3">
        <f>(VLOOKUP(A503,degree!A:B,2,FALSE))</f>
        <v>14.9865557</v>
      </c>
      <c r="H503" t="str">
        <f>(VLOOKUP(A503,degree!A:C,3,FALSE))</f>
        <v/>
      </c>
    </row>
    <row r="504" spans="1:8" x14ac:dyDescent="0.2">
      <c r="A504" s="1" t="s">
        <v>375</v>
      </c>
      <c r="B504" s="2">
        <v>23.7523701</v>
      </c>
      <c r="C504" t="str">
        <f>IF(ISNA(VLOOKUP(A504,'von Hand markiert'!A:A,1,FALSE)),"","x")</f>
        <v/>
      </c>
      <c r="D504" s="4">
        <f>B504/betwKennzahlen!$D$6</f>
        <v>2.9679346420416816E-4</v>
      </c>
      <c r="E504" s="4">
        <f>SUM(B504:$B$629)/betwKennzahlen!$D$6</f>
        <v>2.4189292559215186E-2</v>
      </c>
      <c r="F504" s="4">
        <f>COUNTA($A$2:A504)/COUNTA($A$2:$A$629)</f>
        <v>0.80095541401273884</v>
      </c>
      <c r="G504" s="3">
        <f>(VLOOKUP(A504,degree!A:B,2,FALSE))</f>
        <v>19.849649800000002</v>
      </c>
      <c r="H504" t="str">
        <f>(VLOOKUP(A504,degree!A:C,3,FALSE))</f>
        <v/>
      </c>
    </row>
    <row r="505" spans="1:8" x14ac:dyDescent="0.2">
      <c r="A505" s="1" t="s">
        <v>374</v>
      </c>
      <c r="B505" s="2">
        <v>23.7523701</v>
      </c>
      <c r="C505" t="str">
        <f>IF(ISNA(VLOOKUP(A505,'von Hand markiert'!A:A,1,FALSE)),"","x")</f>
        <v/>
      </c>
      <c r="D505" s="4">
        <f>B505/betwKennzahlen!$D$6</f>
        <v>2.9679346420416816E-4</v>
      </c>
      <c r="E505" s="4">
        <f>SUM(B505:$B$629)/betwKennzahlen!$D$6</f>
        <v>2.3892499095011021E-2</v>
      </c>
      <c r="F505" s="4">
        <f>COUNTA($A$2:A505)/COUNTA($A$2:$A$629)</f>
        <v>0.80254777070063699</v>
      </c>
      <c r="G505" s="3">
        <f>(VLOOKUP(A505,degree!A:B,2,FALSE))</f>
        <v>20.839748799999999</v>
      </c>
      <c r="H505" t="str">
        <f>(VLOOKUP(A505,degree!A:C,3,FALSE))</f>
        <v/>
      </c>
    </row>
    <row r="506" spans="1:8" x14ac:dyDescent="0.2">
      <c r="A506" s="1" t="s">
        <v>376</v>
      </c>
      <c r="B506" s="2">
        <v>23.7523701</v>
      </c>
      <c r="C506" t="str">
        <f>IF(ISNA(VLOOKUP(A506,'von Hand markiert'!A:A,1,FALSE)),"","x")</f>
        <v/>
      </c>
      <c r="D506" s="4">
        <f>B506/betwKennzahlen!$D$6</f>
        <v>2.9679346420416816E-4</v>
      </c>
      <c r="E506" s="4">
        <f>SUM(B506:$B$629)/betwKennzahlen!$D$6</f>
        <v>2.3595705630806849E-2</v>
      </c>
      <c r="F506" s="4">
        <f>COUNTA($A$2:A506)/COUNTA($A$2:$A$629)</f>
        <v>0.80414012738853502</v>
      </c>
      <c r="G506" s="3">
        <f>(VLOOKUP(A506,degree!A:B,2,FALSE))</f>
        <v>1.96078431</v>
      </c>
      <c r="H506" t="str">
        <f>(VLOOKUP(A506,degree!A:C,3,FALSE))</f>
        <v/>
      </c>
    </row>
    <row r="507" spans="1:8" x14ac:dyDescent="0.2">
      <c r="A507" s="1" t="s">
        <v>369</v>
      </c>
      <c r="B507" s="2">
        <v>23.4466079</v>
      </c>
      <c r="C507" t="str">
        <f>IF(ISNA(VLOOKUP(A507,'von Hand markiert'!A:A,1,FALSE)),"","x")</f>
        <v/>
      </c>
      <c r="D507" s="4">
        <f>B507/betwKennzahlen!$D$6</f>
        <v>2.9297286768354189E-4</v>
      </c>
      <c r="E507" s="4">
        <f>SUM(B507:$B$629)/betwKennzahlen!$D$6</f>
        <v>2.3298912166602685E-2</v>
      </c>
      <c r="F507" s="4">
        <f>COUNTA($A$2:A507)/COUNTA($A$2:$A$629)</f>
        <v>0.80573248407643316</v>
      </c>
      <c r="G507" s="3">
        <f>(VLOOKUP(A507,degree!A:B,2,FALSE))</f>
        <v>3.3816425099999998</v>
      </c>
      <c r="H507" t="str">
        <f>(VLOOKUP(A507,degree!A:C,3,FALSE))</f>
        <v/>
      </c>
    </row>
    <row r="508" spans="1:8" x14ac:dyDescent="0.2">
      <c r="A508" s="1" t="s">
        <v>582</v>
      </c>
      <c r="B508" s="2">
        <v>23.0230374</v>
      </c>
      <c r="C508" t="str">
        <f>IF(ISNA(VLOOKUP(A508,'von Hand markiert'!A:A,1,FALSE)),"","x")</f>
        <v/>
      </c>
      <c r="D508" s="4">
        <f>B508/betwKennzahlen!$D$6</f>
        <v>2.8768021876049015E-4</v>
      </c>
      <c r="E508" s="4">
        <f>SUM(B508:$B$629)/betwKennzahlen!$D$6</f>
        <v>2.3005939298919139E-2</v>
      </c>
      <c r="F508" s="4">
        <f>COUNTA($A$2:A508)/COUNTA($A$2:$A$629)</f>
        <v>0.8073248407643312</v>
      </c>
      <c r="G508" s="3">
        <f>(VLOOKUP(A508,degree!A:B,2,FALSE))</f>
        <v>0</v>
      </c>
      <c r="H508" t="str">
        <f>(VLOOKUP(A508,degree!A:C,3,FALSE))</f>
        <v/>
      </c>
    </row>
    <row r="509" spans="1:8" x14ac:dyDescent="0.2">
      <c r="A509" s="1" t="s">
        <v>542</v>
      </c>
      <c r="B509" s="2">
        <v>23.006444299999998</v>
      </c>
      <c r="C509" t="str">
        <f>IF(ISNA(VLOOKUP(A509,'von Hand markiert'!A:A,1,FALSE)),"","x")</f>
        <v/>
      </c>
      <c r="D509" s="4">
        <f>B509/betwKennzahlen!$D$6</f>
        <v>2.8747288266686439E-4</v>
      </c>
      <c r="E509" s="4">
        <f>SUM(B509:$B$629)/betwKennzahlen!$D$6</f>
        <v>2.2718259080158652E-2</v>
      </c>
      <c r="F509" s="4">
        <f>COUNTA($A$2:A509)/COUNTA($A$2:$A$629)</f>
        <v>0.80891719745222934</v>
      </c>
      <c r="G509" s="3">
        <f>(VLOOKUP(A509,degree!A:B,2,FALSE))</f>
        <v>3.9168569</v>
      </c>
      <c r="H509" t="str">
        <f>(VLOOKUP(A509,degree!A:C,3,FALSE))</f>
        <v/>
      </c>
    </row>
    <row r="510" spans="1:8" x14ac:dyDescent="0.2">
      <c r="A510" s="1" t="s">
        <v>541</v>
      </c>
      <c r="B510" s="2">
        <v>23.006444299999998</v>
      </c>
      <c r="C510" t="str">
        <f>IF(ISNA(VLOOKUP(A510,'von Hand markiert'!A:A,1,FALSE)),"","x")</f>
        <v/>
      </c>
      <c r="D510" s="4">
        <f>B510/betwKennzahlen!$D$6</f>
        <v>2.8747288266686439E-4</v>
      </c>
      <c r="E510" s="4">
        <f>SUM(B510:$B$629)/betwKennzahlen!$D$6</f>
        <v>2.2430786197491788E-2</v>
      </c>
      <c r="F510" s="4">
        <f>COUNTA($A$2:A510)/COUNTA($A$2:$A$629)</f>
        <v>0.81050955414012738</v>
      </c>
      <c r="G510" s="3">
        <f>(VLOOKUP(A510,degree!A:B,2,FALSE))</f>
        <v>19.548413700000001</v>
      </c>
      <c r="H510" t="str">
        <f>(VLOOKUP(A510,degree!A:C,3,FALSE))</f>
        <v/>
      </c>
    </row>
    <row r="511" spans="1:8" x14ac:dyDescent="0.2">
      <c r="A511" s="1" t="s">
        <v>539</v>
      </c>
      <c r="B511" s="2">
        <v>23.006444299999998</v>
      </c>
      <c r="C511" t="str">
        <f>IF(ISNA(VLOOKUP(A511,'von Hand markiert'!A:A,1,FALSE)),"","x")</f>
        <v/>
      </c>
      <c r="D511" s="4">
        <f>B511/betwKennzahlen!$D$6</f>
        <v>2.8747288266686439E-4</v>
      </c>
      <c r="E511" s="4">
        <f>SUM(B511:$B$629)/betwKennzahlen!$D$6</f>
        <v>2.2143313314824921E-2</v>
      </c>
      <c r="F511" s="4">
        <f>COUNTA($A$2:A511)/COUNTA($A$2:$A$629)</f>
        <v>0.81210191082802552</v>
      </c>
      <c r="G511" s="3">
        <f>(VLOOKUP(A511,degree!A:B,2,FALSE))</f>
        <v>23.006444299999998</v>
      </c>
      <c r="H511" t="str">
        <f>(VLOOKUP(A511,degree!A:C,3,FALSE))</f>
        <v/>
      </c>
    </row>
    <row r="512" spans="1:8" x14ac:dyDescent="0.2">
      <c r="A512" s="1" t="s">
        <v>540</v>
      </c>
      <c r="B512" s="2">
        <v>23.006444299999998</v>
      </c>
      <c r="C512" t="str">
        <f>IF(ISNA(VLOOKUP(A512,'von Hand markiert'!A:A,1,FALSE)),"","x")</f>
        <v/>
      </c>
      <c r="D512" s="4">
        <f>B512/betwKennzahlen!$D$6</f>
        <v>2.8747288266686439E-4</v>
      </c>
      <c r="E512" s="4">
        <f>SUM(B512:$B$629)/betwKennzahlen!$D$6</f>
        <v>2.1855840432158057E-2</v>
      </c>
      <c r="F512" s="4">
        <f>COUNTA($A$2:A512)/COUNTA($A$2:$A$629)</f>
        <v>0.81369426751592355</v>
      </c>
      <c r="G512" s="3">
        <f>(VLOOKUP(A512,degree!A:B,2,FALSE))</f>
        <v>20.538512699999998</v>
      </c>
      <c r="H512" t="str">
        <f>(VLOOKUP(A512,degree!A:C,3,FALSE))</f>
        <v/>
      </c>
    </row>
    <row r="513" spans="1:8" x14ac:dyDescent="0.2">
      <c r="A513" s="1" t="s">
        <v>279</v>
      </c>
      <c r="B513" s="2">
        <v>22.713797499999998</v>
      </c>
      <c r="C513" t="str">
        <f>IF(ISNA(VLOOKUP(A513,'von Hand markiert'!A:A,1,FALSE)),"","x")</f>
        <v/>
      </c>
      <c r="D513" s="4">
        <f>B513/betwKennzahlen!$D$6</f>
        <v>2.8381616726563948E-4</v>
      </c>
      <c r="E513" s="4">
        <f>SUM(B513:$B$629)/betwKennzahlen!$D$6</f>
        <v>2.1568367549491194E-2</v>
      </c>
      <c r="F513" s="4">
        <f>COUNTA($A$2:A513)/COUNTA($A$2:$A$629)</f>
        <v>0.8152866242038217</v>
      </c>
      <c r="G513" s="3">
        <f>(VLOOKUP(A513,degree!A:B,2,FALSE))</f>
        <v>13.8542738</v>
      </c>
      <c r="H513" t="str">
        <f>(VLOOKUP(A513,degree!A:C,3,FALSE))</f>
        <v/>
      </c>
    </row>
    <row r="514" spans="1:8" x14ac:dyDescent="0.2">
      <c r="A514" s="1" t="s">
        <v>278</v>
      </c>
      <c r="B514" s="2">
        <v>22.713797499999998</v>
      </c>
      <c r="C514" t="str">
        <f>IF(ISNA(VLOOKUP(A514,'von Hand markiert'!A:A,1,FALSE)),"","x")</f>
        <v/>
      </c>
      <c r="D514" s="4">
        <f>B514/betwKennzahlen!$D$6</f>
        <v>2.8381616726563948E-4</v>
      </c>
      <c r="E514" s="4">
        <f>SUM(B514:$B$629)/betwKennzahlen!$D$6</f>
        <v>2.1284551382225552E-2</v>
      </c>
      <c r="F514" s="4">
        <f>COUNTA($A$2:A514)/COUNTA($A$2:$A$629)</f>
        <v>0.81687898089171973</v>
      </c>
      <c r="G514" s="3">
        <f>(VLOOKUP(A514,degree!A:B,2,FALSE))</f>
        <v>16.805157099999999</v>
      </c>
      <c r="H514" t="str">
        <f>(VLOOKUP(A514,degree!A:C,3,FALSE))</f>
        <v/>
      </c>
    </row>
    <row r="515" spans="1:8" x14ac:dyDescent="0.2">
      <c r="A515" s="1" t="s">
        <v>422</v>
      </c>
      <c r="B515" s="2">
        <v>22.278181100000001</v>
      </c>
      <c r="C515" t="str">
        <f>IF(ISNA(VLOOKUP(A515,'von Hand markiert'!A:A,1,FALSE)),"","x")</f>
        <v/>
      </c>
      <c r="D515" s="4">
        <f>B515/betwKennzahlen!$D$6</f>
        <v>2.7837300096788343E-4</v>
      </c>
      <c r="E515" s="4">
        <f>SUM(B515:$B$629)/betwKennzahlen!$D$6</f>
        <v>2.1000735214959914E-2</v>
      </c>
      <c r="F515" s="4">
        <f>COUNTA($A$2:A515)/COUNTA($A$2:$A$629)</f>
        <v>0.81847133757961787</v>
      </c>
      <c r="G515" s="3">
        <f>(VLOOKUP(A515,degree!A:B,2,FALSE))</f>
        <v>0</v>
      </c>
      <c r="H515" t="str">
        <f>(VLOOKUP(A515,degree!A:C,3,FALSE))</f>
        <v/>
      </c>
    </row>
    <row r="516" spans="1:8" x14ac:dyDescent="0.2">
      <c r="A516" s="1" t="s">
        <v>419</v>
      </c>
      <c r="B516" s="2">
        <v>22.278181100000001</v>
      </c>
      <c r="C516" t="str">
        <f>IF(ISNA(VLOOKUP(A516,'von Hand markiert'!A:A,1,FALSE)),"","x")</f>
        <v/>
      </c>
      <c r="D516" s="4">
        <f>B516/betwKennzahlen!$D$6</f>
        <v>2.7837300096788343E-4</v>
      </c>
      <c r="E516" s="4">
        <f>SUM(B516:$B$629)/betwKennzahlen!$D$6</f>
        <v>2.072236221399203E-2</v>
      </c>
      <c r="F516" s="4">
        <f>COUNTA($A$2:A516)/COUNTA($A$2:$A$629)</f>
        <v>0.82006369426751591</v>
      </c>
      <c r="G516" s="3">
        <f>(VLOOKUP(A516,degree!A:B,2,FALSE))</f>
        <v>11.646096099999999</v>
      </c>
      <c r="H516" t="str">
        <f>(VLOOKUP(A516,degree!A:C,3,FALSE))</f>
        <v/>
      </c>
    </row>
    <row r="517" spans="1:8" x14ac:dyDescent="0.2">
      <c r="A517" s="1" t="s">
        <v>420</v>
      </c>
      <c r="B517" s="2">
        <v>22.278181100000001</v>
      </c>
      <c r="C517" t="str">
        <f>IF(ISNA(VLOOKUP(A517,'von Hand markiert'!A:A,1,FALSE)),"","x")</f>
        <v/>
      </c>
      <c r="D517" s="4">
        <f>B517/betwKennzahlen!$D$6</f>
        <v>2.7837300096788343E-4</v>
      </c>
      <c r="E517" s="4">
        <f>SUM(B517:$B$629)/betwKennzahlen!$D$6</f>
        <v>2.0443989213024146E-2</v>
      </c>
      <c r="F517" s="4">
        <f>COUNTA($A$2:A517)/COUNTA($A$2:$A$629)</f>
        <v>0.82165605095541405</v>
      </c>
      <c r="G517" s="3">
        <f>(VLOOKUP(A517,degree!A:B,2,FALSE))</f>
        <v>10.6559971</v>
      </c>
      <c r="H517" t="str">
        <f>(VLOOKUP(A517,degree!A:C,3,FALSE))</f>
        <v/>
      </c>
    </row>
    <row r="518" spans="1:8" x14ac:dyDescent="0.2">
      <c r="A518" s="1" t="s">
        <v>421</v>
      </c>
      <c r="B518" s="2">
        <v>22.278181100000001</v>
      </c>
      <c r="C518" t="str">
        <f>IF(ISNA(VLOOKUP(A518,'von Hand markiert'!A:A,1,FALSE)),"","x")</f>
        <v/>
      </c>
      <c r="D518" s="4">
        <f>B518/betwKennzahlen!$D$6</f>
        <v>2.7837300096788343E-4</v>
      </c>
      <c r="E518" s="4">
        <f>SUM(B518:$B$629)/betwKennzahlen!$D$6</f>
        <v>2.0165616212056266E-2</v>
      </c>
      <c r="F518" s="4">
        <f>COUNTA($A$2:A518)/COUNTA($A$2:$A$629)</f>
        <v>0.82324840764331209</v>
      </c>
      <c r="G518" s="3">
        <f>(VLOOKUP(A518,degree!A:B,2,FALSE))</f>
        <v>9.6658980999999997</v>
      </c>
      <c r="H518" t="str">
        <f>(VLOOKUP(A518,degree!A:C,3,FALSE))</f>
        <v/>
      </c>
    </row>
    <row r="519" spans="1:8" x14ac:dyDescent="0.2">
      <c r="A519" s="1" t="s">
        <v>417</v>
      </c>
      <c r="B519" s="2">
        <v>22.278181100000001</v>
      </c>
      <c r="C519" t="str">
        <f>IF(ISNA(VLOOKUP(A519,'von Hand markiert'!A:A,1,FALSE)),"","x")</f>
        <v/>
      </c>
      <c r="D519" s="4">
        <f>B519/betwKennzahlen!$D$6</f>
        <v>2.7837300096788343E-4</v>
      </c>
      <c r="E519" s="4">
        <f>SUM(B519:$B$629)/betwKennzahlen!$D$6</f>
        <v>1.9887243211088382E-2</v>
      </c>
      <c r="F519" s="4">
        <f>COUNTA($A$2:A519)/COUNTA($A$2:$A$629)</f>
        <v>0.82484076433121023</v>
      </c>
      <c r="G519" s="3">
        <f>(VLOOKUP(A519,degree!A:B,2,FALSE))</f>
        <v>15.104126600000001</v>
      </c>
      <c r="H519" t="str">
        <f>(VLOOKUP(A519,degree!A:C,3,FALSE))</f>
        <v/>
      </c>
    </row>
    <row r="520" spans="1:8" x14ac:dyDescent="0.2">
      <c r="A520" s="1" t="s">
        <v>418</v>
      </c>
      <c r="B520" s="2">
        <v>22.278181100000001</v>
      </c>
      <c r="C520" t="str">
        <f>IF(ISNA(VLOOKUP(A520,'von Hand markiert'!A:A,1,FALSE)),"","x")</f>
        <v/>
      </c>
      <c r="D520" s="4">
        <f>B520/betwKennzahlen!$D$6</f>
        <v>2.7837300096788343E-4</v>
      </c>
      <c r="E520" s="4">
        <f>SUM(B520:$B$629)/betwKennzahlen!$D$6</f>
        <v>1.9608870210120498E-2</v>
      </c>
      <c r="F520" s="4">
        <f>COUNTA($A$2:A520)/COUNTA($A$2:$A$629)</f>
        <v>0.82643312101910826</v>
      </c>
      <c r="G520" s="3">
        <f>(VLOOKUP(A520,degree!A:B,2,FALSE))</f>
        <v>12.6361951</v>
      </c>
      <c r="H520" t="str">
        <f>(VLOOKUP(A520,degree!A:C,3,FALSE))</f>
        <v/>
      </c>
    </row>
    <row r="521" spans="1:8" x14ac:dyDescent="0.2">
      <c r="A521" s="1" t="s">
        <v>495</v>
      </c>
      <c r="B521" s="2">
        <v>22.170838</v>
      </c>
      <c r="C521" t="str">
        <f>IF(ISNA(VLOOKUP(A521,'von Hand markiert'!A:A,1,FALSE)),"","x")</f>
        <v/>
      </c>
      <c r="D521" s="4">
        <f>B521/betwKennzahlen!$D$6</f>
        <v>2.7703171458790172E-4</v>
      </c>
      <c r="E521" s="4">
        <f>SUM(B521:$B$629)/betwKennzahlen!$D$6</f>
        <v>1.9330497209152617E-2</v>
      </c>
      <c r="F521" s="4">
        <f>COUNTA($A$2:A521)/COUNTA($A$2:$A$629)</f>
        <v>0.82802547770700641</v>
      </c>
      <c r="G521" s="3">
        <f>(VLOOKUP(A521,degree!A:B,2,FALSE))</f>
        <v>22.170838</v>
      </c>
      <c r="H521" t="str">
        <f>(VLOOKUP(A521,degree!A:C,3,FALSE))</f>
        <v/>
      </c>
    </row>
    <row r="522" spans="1:8" x14ac:dyDescent="0.2">
      <c r="A522" s="1" t="s">
        <v>597</v>
      </c>
      <c r="B522" s="2">
        <v>22.106322899999999</v>
      </c>
      <c r="C522" t="str">
        <f>IF(ISNA(VLOOKUP(A522,'von Hand markiert'!A:A,1,FALSE)),"","x")</f>
        <v/>
      </c>
      <c r="D522" s="4">
        <f>B522/betwKennzahlen!$D$6</f>
        <v>2.7622557777116029E-4</v>
      </c>
      <c r="E522" s="4">
        <f>SUM(B522:$B$629)/betwKennzahlen!$D$6</f>
        <v>1.9053465494564718E-2</v>
      </c>
      <c r="F522" s="4">
        <f>COUNTA($A$2:A522)/COUNTA($A$2:$A$629)</f>
        <v>0.82961783439490444</v>
      </c>
      <c r="G522" s="3">
        <f>(VLOOKUP(A522,degree!A:B,2,FALSE))</f>
        <v>16.0030365</v>
      </c>
      <c r="H522" t="str">
        <f>(VLOOKUP(A522,degree!A:C,3,FALSE))</f>
        <v/>
      </c>
    </row>
    <row r="523" spans="1:8" x14ac:dyDescent="0.2">
      <c r="A523" s="1" t="s">
        <v>351</v>
      </c>
      <c r="B523" s="2">
        <v>21.972859799999998</v>
      </c>
      <c r="C523" t="str">
        <f>IF(ISNA(VLOOKUP(A523,'von Hand markiert'!A:A,1,FALSE)),"","x")</f>
        <v/>
      </c>
      <c r="D523" s="4">
        <f>B523/betwKennzahlen!$D$6</f>
        <v>2.7455791363382743E-4</v>
      </c>
      <c r="E523" s="4">
        <f>SUM(B523:$B$629)/betwKennzahlen!$D$6</f>
        <v>1.8777239916793555E-2</v>
      </c>
      <c r="F523" s="4">
        <f>COUNTA($A$2:A523)/COUNTA($A$2:$A$629)</f>
        <v>0.83121019108280259</v>
      </c>
      <c r="G523" s="3">
        <f>(VLOOKUP(A523,degree!A:B,2,FALSE))</f>
        <v>10.5198524</v>
      </c>
      <c r="H523" t="str">
        <f>(VLOOKUP(A523,degree!A:C,3,FALSE))</f>
        <v/>
      </c>
    </row>
    <row r="524" spans="1:8" x14ac:dyDescent="0.2">
      <c r="A524" s="1" t="s">
        <v>624</v>
      </c>
      <c r="B524" s="2">
        <v>21.726063</v>
      </c>
      <c r="C524" t="str">
        <f>IF(ISNA(VLOOKUP(A524,'von Hand markiert'!A:A,1,FALSE)),"","x")</f>
        <v/>
      </c>
      <c r="D524" s="4">
        <f>B524/betwKennzahlen!$D$6</f>
        <v>2.7147410865276144E-4</v>
      </c>
      <c r="E524" s="4">
        <f>SUM(B524:$B$629)/betwKennzahlen!$D$6</f>
        <v>1.8502682003159729E-2</v>
      </c>
      <c r="F524" s="4">
        <f>COUNTA($A$2:A524)/COUNTA($A$2:$A$629)</f>
        <v>0.83280254777070062</v>
      </c>
      <c r="G524" s="3">
        <f>(VLOOKUP(A524,degree!A:B,2,FALSE))</f>
        <v>0</v>
      </c>
      <c r="H524" t="str">
        <f>(VLOOKUP(A524,degree!A:C,3,FALSE))</f>
        <v/>
      </c>
    </row>
    <row r="525" spans="1:8" x14ac:dyDescent="0.2">
      <c r="A525" s="1" t="s">
        <v>607</v>
      </c>
      <c r="B525" s="2">
        <v>21.554220099999998</v>
      </c>
      <c r="C525" t="str">
        <f>IF(ISNA(VLOOKUP(A525,'von Hand markiert'!A:A,1,FALSE)),"","x")</f>
        <v/>
      </c>
      <c r="D525" s="4">
        <f>B525/betwKennzahlen!$D$6</f>
        <v>2.6932687663443368E-4</v>
      </c>
      <c r="E525" s="4">
        <f>SUM(B525:$B$629)/betwKennzahlen!$D$6</f>
        <v>1.8231207894506968E-2</v>
      </c>
      <c r="F525" s="4">
        <f>COUNTA($A$2:A525)/COUNTA($A$2:$A$629)</f>
        <v>0.83439490445859876</v>
      </c>
      <c r="G525" s="3">
        <f>(VLOOKUP(A525,degree!A:B,2,FALSE))</f>
        <v>4.4287158399999997</v>
      </c>
      <c r="H525" t="str">
        <f>(VLOOKUP(A525,degree!A:C,3,FALSE))</f>
        <v/>
      </c>
    </row>
    <row r="526" spans="1:8" x14ac:dyDescent="0.2">
      <c r="A526" s="1" t="s">
        <v>608</v>
      </c>
      <c r="B526" s="2">
        <v>21.554220099999998</v>
      </c>
      <c r="C526" t="str">
        <f>IF(ISNA(VLOOKUP(A526,'von Hand markiert'!A:A,1,FALSE)),"","x")</f>
        <v/>
      </c>
      <c r="D526" s="4">
        <f>B526/betwKennzahlen!$D$6</f>
        <v>2.6932687663443368E-4</v>
      </c>
      <c r="E526" s="4">
        <f>SUM(B526:$B$629)/betwKennzahlen!$D$6</f>
        <v>1.7961881017872532E-2</v>
      </c>
      <c r="F526" s="4">
        <f>COUNTA($A$2:A526)/COUNTA($A$2:$A$629)</f>
        <v>0.8359872611464968</v>
      </c>
      <c r="G526" s="3">
        <f>(VLOOKUP(A526,degree!A:B,2,FALSE))</f>
        <v>3.43861683</v>
      </c>
      <c r="H526" t="str">
        <f>(VLOOKUP(A526,degree!A:C,3,FALSE))</f>
        <v/>
      </c>
    </row>
    <row r="527" spans="1:8" x14ac:dyDescent="0.2">
      <c r="A527" s="1" t="s">
        <v>606</v>
      </c>
      <c r="B527" s="2">
        <v>21.554220099999998</v>
      </c>
      <c r="C527" t="str">
        <f>IF(ISNA(VLOOKUP(A527,'von Hand markiert'!A:A,1,FALSE)),"","x")</f>
        <v/>
      </c>
      <c r="D527" s="4">
        <f>B527/betwKennzahlen!$D$6</f>
        <v>2.6932687663443368E-4</v>
      </c>
      <c r="E527" s="4">
        <f>SUM(B527:$B$629)/betwKennzahlen!$D$6</f>
        <v>1.76925541412381E-2</v>
      </c>
      <c r="F527" s="4">
        <f>COUNTA($A$2:A527)/COUNTA($A$2:$A$629)</f>
        <v>0.83757961783439494</v>
      </c>
      <c r="G527" s="3">
        <f>(VLOOKUP(A527,degree!A:B,2,FALSE))</f>
        <v>21.554220099999998</v>
      </c>
      <c r="H527" t="str">
        <f>(VLOOKUP(A527,degree!A:C,3,FALSE))</f>
        <v/>
      </c>
    </row>
    <row r="528" spans="1:8" x14ac:dyDescent="0.2">
      <c r="A528" s="1" t="s">
        <v>309</v>
      </c>
      <c r="B528" s="2">
        <v>21.554220099999998</v>
      </c>
      <c r="C528" t="str">
        <f>IF(ISNA(VLOOKUP(A528,'von Hand markiert'!A:A,1,FALSE)),"","x")</f>
        <v/>
      </c>
      <c r="D528" s="4">
        <f>B528/betwKennzahlen!$D$6</f>
        <v>2.6932687663443368E-4</v>
      </c>
      <c r="E528" s="4">
        <f>SUM(B528:$B$629)/betwKennzahlen!$D$6</f>
        <v>1.7423227264603665E-2</v>
      </c>
      <c r="F528" s="4">
        <f>COUNTA($A$2:A528)/COUNTA($A$2:$A$629)</f>
        <v>0.83917197452229297</v>
      </c>
      <c r="G528" s="3">
        <f>(VLOOKUP(A528,degree!A:B,2,FALSE))</f>
        <v>8.8004573599999993</v>
      </c>
      <c r="H528" t="str">
        <f>(VLOOKUP(A528,degree!A:C,3,FALSE))</f>
        <v/>
      </c>
    </row>
    <row r="529" spans="1:8" x14ac:dyDescent="0.2">
      <c r="A529" s="1" t="s">
        <v>616</v>
      </c>
      <c r="B529" s="2">
        <v>21.383619899999999</v>
      </c>
      <c r="C529" t="str">
        <f>IF(ISNA(VLOOKUP(A529,'von Hand markiert'!A:A,1,FALSE)),"","x")</f>
        <v/>
      </c>
      <c r="D529" s="4">
        <f>B529/betwKennzahlen!$D$6</f>
        <v>2.6719517255022006E-4</v>
      </c>
      <c r="E529" s="4">
        <f>SUM(B529:$B$629)/betwKennzahlen!$D$6</f>
        <v>1.7153900387969229E-2</v>
      </c>
      <c r="F529" s="4">
        <f>COUNTA($A$2:A529)/COUNTA($A$2:$A$629)</f>
        <v>0.84076433121019112</v>
      </c>
      <c r="G529" s="3">
        <f>(VLOOKUP(A529,degree!A:B,2,FALSE))</f>
        <v>17.954496500000001</v>
      </c>
      <c r="H529" t="str">
        <f>(VLOOKUP(A529,degree!A:C,3,FALSE))</f>
        <v/>
      </c>
    </row>
    <row r="530" spans="1:8" x14ac:dyDescent="0.2">
      <c r="A530" s="1" t="s">
        <v>617</v>
      </c>
      <c r="B530" s="2">
        <v>21.383619899999999</v>
      </c>
      <c r="C530" t="str">
        <f>IF(ISNA(VLOOKUP(A530,'von Hand markiert'!A:A,1,FALSE)),"","x")</f>
        <v/>
      </c>
      <c r="D530" s="4">
        <f>B530/betwKennzahlen!$D$6</f>
        <v>2.6719517255022006E-4</v>
      </c>
      <c r="E530" s="4">
        <f>SUM(B530:$B$629)/betwKennzahlen!$D$6</f>
        <v>1.6886705215419007E-2</v>
      </c>
      <c r="F530" s="4">
        <f>COUNTA($A$2:A530)/COUNTA($A$2:$A$629)</f>
        <v>0.84235668789808915</v>
      </c>
      <c r="G530" s="3">
        <f>(VLOOKUP(A530,degree!A:B,2,FALSE))</f>
        <v>16.9643975</v>
      </c>
      <c r="H530" t="str">
        <f>(VLOOKUP(A530,degree!A:C,3,FALSE))</f>
        <v/>
      </c>
    </row>
    <row r="531" spans="1:8" x14ac:dyDescent="0.2">
      <c r="A531" s="1" t="s">
        <v>615</v>
      </c>
      <c r="B531" s="2">
        <v>21.383619899999999</v>
      </c>
      <c r="C531" t="str">
        <f>IF(ISNA(VLOOKUP(A531,'von Hand markiert'!A:A,1,FALSE)),"","x")</f>
        <v/>
      </c>
      <c r="D531" s="4">
        <f>B531/betwKennzahlen!$D$6</f>
        <v>2.6719517255022006E-4</v>
      </c>
      <c r="E531" s="4">
        <f>SUM(B531:$B$629)/betwKennzahlen!$D$6</f>
        <v>1.6619510042868792E-2</v>
      </c>
      <c r="F531" s="4">
        <f>COUNTA($A$2:A531)/COUNTA($A$2:$A$629)</f>
        <v>0.8439490445859873</v>
      </c>
      <c r="G531" s="3">
        <f>(VLOOKUP(A531,degree!A:B,2,FALSE))</f>
        <v>18.944595499999998</v>
      </c>
      <c r="H531" t="str">
        <f>(VLOOKUP(A531,degree!A:C,3,FALSE))</f>
        <v/>
      </c>
    </row>
    <row r="532" spans="1:8" x14ac:dyDescent="0.2">
      <c r="A532" s="1" t="s">
        <v>618</v>
      </c>
      <c r="B532" s="2">
        <v>21.383619899999999</v>
      </c>
      <c r="C532" t="str">
        <f>IF(ISNA(VLOOKUP(A532,'von Hand markiert'!A:A,1,FALSE)),"","x")</f>
        <v/>
      </c>
      <c r="D532" s="4">
        <f>B532/betwKennzahlen!$D$6</f>
        <v>2.6719517255022006E-4</v>
      </c>
      <c r="E532" s="4">
        <f>SUM(B532:$B$629)/betwKennzahlen!$D$6</f>
        <v>1.6352314870318574E-2</v>
      </c>
      <c r="F532" s="4">
        <f>COUNTA($A$2:A532)/COUNTA($A$2:$A$629)</f>
        <v>0.84554140127388533</v>
      </c>
      <c r="G532" s="3">
        <f>(VLOOKUP(A532,degree!A:B,2,FALSE))</f>
        <v>5.8206669</v>
      </c>
      <c r="H532" t="str">
        <f>(VLOOKUP(A532,degree!A:C,3,FALSE))</f>
        <v/>
      </c>
    </row>
    <row r="533" spans="1:8" x14ac:dyDescent="0.2">
      <c r="A533" s="1" t="s">
        <v>600</v>
      </c>
      <c r="B533" s="2">
        <v>20.610180700000001</v>
      </c>
      <c r="C533" t="str">
        <f>IF(ISNA(VLOOKUP(A533,'von Hand markiert'!A:A,1,FALSE)),"","x")</f>
        <v/>
      </c>
      <c r="D533" s="4">
        <f>B533/betwKennzahlen!$D$6</f>
        <v>2.5753080227673312E-4</v>
      </c>
      <c r="E533" s="4">
        <f>SUM(B533:$B$629)/betwKennzahlen!$D$6</f>
        <v>1.6085119697768355E-2</v>
      </c>
      <c r="F533" s="4">
        <f>COUNTA($A$2:A533)/COUNTA($A$2:$A$629)</f>
        <v>0.84713375796178347</v>
      </c>
      <c r="G533" s="3">
        <f>(VLOOKUP(A533,degree!A:B,2,FALSE))</f>
        <v>17.181057299999999</v>
      </c>
      <c r="H533" t="str">
        <f>(VLOOKUP(A533,degree!A:C,3,FALSE))</f>
        <v/>
      </c>
    </row>
    <row r="534" spans="1:8" x14ac:dyDescent="0.2">
      <c r="A534" s="1" t="s">
        <v>599</v>
      </c>
      <c r="B534" s="2">
        <v>20.610180700000001</v>
      </c>
      <c r="C534" t="str">
        <f>IF(ISNA(VLOOKUP(A534,'von Hand markiert'!A:A,1,FALSE)),"","x")</f>
        <v/>
      </c>
      <c r="D534" s="4">
        <f>B534/betwKennzahlen!$D$6</f>
        <v>2.5753080227673312E-4</v>
      </c>
      <c r="E534" s="4">
        <f>SUM(B534:$B$629)/betwKennzahlen!$D$6</f>
        <v>1.5827588895491618E-2</v>
      </c>
      <c r="F534" s="4">
        <f>COUNTA($A$2:A534)/COUNTA($A$2:$A$629)</f>
        <v>0.84872611464968151</v>
      </c>
      <c r="G534" s="3">
        <f>(VLOOKUP(A534,degree!A:B,2,FALSE))</f>
        <v>18.1711563</v>
      </c>
      <c r="H534" t="str">
        <f>(VLOOKUP(A534,degree!A:C,3,FALSE))</f>
        <v/>
      </c>
    </row>
    <row r="535" spans="1:8" x14ac:dyDescent="0.2">
      <c r="A535" s="1" t="s">
        <v>444</v>
      </c>
      <c r="B535" s="2">
        <v>20.2955811</v>
      </c>
      <c r="C535" t="str">
        <f>IF(ISNA(VLOOKUP(A535,'von Hand markiert'!A:A,1,FALSE)),"","x")</f>
        <v/>
      </c>
      <c r="D535" s="4">
        <f>B535/betwKennzahlen!$D$6</f>
        <v>2.5359977961549371E-4</v>
      </c>
      <c r="E535" s="4">
        <f>SUM(B535:$B$629)/betwKennzahlen!$D$6</f>
        <v>1.5570058093214885E-2</v>
      </c>
      <c r="F535" s="4">
        <f>COUNTA($A$2:A535)/COUNTA($A$2:$A$629)</f>
        <v>0.85031847133757965</v>
      </c>
      <c r="G535" s="3">
        <f>(VLOOKUP(A535,degree!A:B,2,FALSE))</f>
        <v>7.4074074100000002</v>
      </c>
      <c r="H535" t="str">
        <f>(VLOOKUP(A535,degree!A:C,3,FALSE))</f>
        <v/>
      </c>
    </row>
    <row r="536" spans="1:8" x14ac:dyDescent="0.2">
      <c r="A536" s="1" t="s">
        <v>492</v>
      </c>
      <c r="B536" s="2">
        <v>19.357127599999998</v>
      </c>
      <c r="C536" t="str">
        <f>IF(ISNA(VLOOKUP(A536,'von Hand markiert'!A:A,1,FALSE)),"","x")</f>
        <v/>
      </c>
      <c r="D536" s="4">
        <f>B536/betwKennzahlen!$D$6</f>
        <v>2.4187350286555679E-4</v>
      </c>
      <c r="E536" s="4">
        <f>SUM(B536:$B$629)/betwKennzahlen!$D$6</f>
        <v>1.5316458313599389E-2</v>
      </c>
      <c r="F536" s="4">
        <f>COUNTA($A$2:A536)/COUNTA($A$2:$A$629)</f>
        <v>0.85191082802547768</v>
      </c>
      <c r="G536" s="3">
        <f>(VLOOKUP(A536,degree!A:B,2,FALSE))</f>
        <v>14.421264499999999</v>
      </c>
      <c r="H536" t="str">
        <f>(VLOOKUP(A536,degree!A:C,3,FALSE))</f>
        <v/>
      </c>
    </row>
    <row r="537" spans="1:8" x14ac:dyDescent="0.2">
      <c r="A537" s="1" t="s">
        <v>491</v>
      </c>
      <c r="B537" s="2">
        <v>19.357127599999998</v>
      </c>
      <c r="C537" t="str">
        <f>IF(ISNA(VLOOKUP(A537,'von Hand markiert'!A:A,1,FALSE)),"","x")</f>
        <v/>
      </c>
      <c r="D537" s="4">
        <f>B537/betwKennzahlen!$D$6</f>
        <v>2.4187350286555679E-4</v>
      </c>
      <c r="E537" s="4">
        <f>SUM(B537:$B$629)/betwKennzahlen!$D$6</f>
        <v>1.5074584810733834E-2</v>
      </c>
      <c r="F537" s="4">
        <f>COUNTA($A$2:A537)/COUNTA($A$2:$A$629)</f>
        <v>0.85350318471337583</v>
      </c>
      <c r="G537" s="3">
        <f>(VLOOKUP(A537,degree!A:B,2,FALSE))</f>
        <v>16.889195999999998</v>
      </c>
      <c r="H537" t="str">
        <f>(VLOOKUP(A537,degree!A:C,3,FALSE))</f>
        <v/>
      </c>
    </row>
    <row r="538" spans="1:8" x14ac:dyDescent="0.2">
      <c r="A538" s="1" t="s">
        <v>494</v>
      </c>
      <c r="B538" s="2">
        <v>19.357127599999998</v>
      </c>
      <c r="C538" t="str">
        <f>IF(ISNA(VLOOKUP(A538,'von Hand markiert'!A:A,1,FALSE)),"","x")</f>
        <v/>
      </c>
      <c r="D538" s="4">
        <f>B538/betwKennzahlen!$D$6</f>
        <v>2.4187350286555679E-4</v>
      </c>
      <c r="E538" s="4">
        <f>SUM(B538:$B$629)/betwKennzahlen!$D$6</f>
        <v>1.4832711307868281E-2</v>
      </c>
      <c r="F538" s="4">
        <f>COUNTA($A$2:A538)/COUNTA($A$2:$A$629)</f>
        <v>0.85509554140127386</v>
      </c>
      <c r="G538" s="3">
        <f>(VLOOKUP(A538,degree!A:B,2,FALSE))</f>
        <v>0</v>
      </c>
      <c r="H538" t="str">
        <f>(VLOOKUP(A538,degree!A:C,3,FALSE))</f>
        <v/>
      </c>
    </row>
    <row r="539" spans="1:8" x14ac:dyDescent="0.2">
      <c r="A539" s="1" t="s">
        <v>490</v>
      </c>
      <c r="B539" s="2">
        <v>19.357127599999998</v>
      </c>
      <c r="C539" t="str">
        <f>IF(ISNA(VLOOKUP(A539,'von Hand markiert'!A:A,1,FALSE)),"","x")</f>
        <v/>
      </c>
      <c r="D539" s="4">
        <f>B539/betwKennzahlen!$D$6</f>
        <v>2.4187350286555679E-4</v>
      </c>
      <c r="E539" s="4">
        <f>SUM(B539:$B$629)/betwKennzahlen!$D$6</f>
        <v>1.4590837805002725E-2</v>
      </c>
      <c r="F539" s="4">
        <f>COUNTA($A$2:A539)/COUNTA($A$2:$A$629)</f>
        <v>0.85668789808917201</v>
      </c>
      <c r="G539" s="3">
        <f>(VLOOKUP(A539,degree!A:B,2,FALSE))</f>
        <v>17.8792951</v>
      </c>
      <c r="H539" t="str">
        <f>(VLOOKUP(A539,degree!A:C,3,FALSE))</f>
        <v/>
      </c>
    </row>
    <row r="540" spans="1:8" x14ac:dyDescent="0.2">
      <c r="A540" s="1" t="s">
        <v>493</v>
      </c>
      <c r="B540" s="2">
        <v>19.357127599999998</v>
      </c>
      <c r="C540" t="str">
        <f>IF(ISNA(VLOOKUP(A540,'von Hand markiert'!A:A,1,FALSE)),"","x")</f>
        <v/>
      </c>
      <c r="D540" s="4">
        <f>B540/betwKennzahlen!$D$6</f>
        <v>2.4187350286555679E-4</v>
      </c>
      <c r="E540" s="4">
        <f>SUM(B540:$B$629)/betwKennzahlen!$D$6</f>
        <v>1.4348964302137166E-2</v>
      </c>
      <c r="F540" s="4">
        <f>COUNTA($A$2:A540)/COUNTA($A$2:$A$629)</f>
        <v>0.85828025477707004</v>
      </c>
      <c r="G540" s="3">
        <f>(VLOOKUP(A540,degree!A:B,2,FALSE))</f>
        <v>6.2033691500000003</v>
      </c>
      <c r="H540" t="str">
        <f>(VLOOKUP(A540,degree!A:C,3,FALSE))</f>
        <v/>
      </c>
    </row>
    <row r="541" spans="1:8" x14ac:dyDescent="0.2">
      <c r="A541" s="1" t="s">
        <v>528</v>
      </c>
      <c r="B541" s="2">
        <v>18.427143099999999</v>
      </c>
      <c r="C541" t="str">
        <f>IF(ISNA(VLOOKUP(A541,'von Hand markiert'!A:A,1,FALSE)),"","x")</f>
        <v/>
      </c>
      <c r="D541" s="4">
        <f>B541/betwKennzahlen!$D$6</f>
        <v>2.3025304898035981E-4</v>
      </c>
      <c r="E541" s="4">
        <f>SUM(B541:$B$629)/betwKennzahlen!$D$6</f>
        <v>1.410709079927161E-2</v>
      </c>
      <c r="F541" s="4">
        <f>COUNTA($A$2:A541)/COUNTA($A$2:$A$629)</f>
        <v>0.85987261146496818</v>
      </c>
      <c r="G541" s="3">
        <f>(VLOOKUP(A541,degree!A:B,2,FALSE))</f>
        <v>6.1032863800000001</v>
      </c>
      <c r="H541" t="str">
        <f>(VLOOKUP(A541,degree!A:C,3,FALSE))</f>
        <v/>
      </c>
    </row>
    <row r="542" spans="1:8" x14ac:dyDescent="0.2">
      <c r="A542" s="1" t="s">
        <v>554</v>
      </c>
      <c r="B542" s="2">
        <v>18.2885402</v>
      </c>
      <c r="C542" t="str">
        <f>IF(ISNA(VLOOKUP(A542,'von Hand markiert'!A:A,1,FALSE)),"","x")</f>
        <v/>
      </c>
      <c r="D542" s="4">
        <f>B542/betwKennzahlen!$D$6</f>
        <v>2.2852116139749737E-4</v>
      </c>
      <c r="E542" s="4">
        <f>SUM(B542:$B$629)/betwKennzahlen!$D$6</f>
        <v>1.3876837750291249E-2</v>
      </c>
      <c r="F542" s="4">
        <f>COUNTA($A$2:A542)/COUNTA($A$2:$A$629)</f>
        <v>0.86146496815286622</v>
      </c>
      <c r="G542" s="3">
        <f>(VLOOKUP(A542,degree!A:B,2,FALSE))</f>
        <v>2.4390243900000002</v>
      </c>
      <c r="H542" t="str">
        <f>(VLOOKUP(A542,degree!A:C,3,FALSE))</f>
        <v/>
      </c>
    </row>
    <row r="543" spans="1:8" x14ac:dyDescent="0.2">
      <c r="A543" s="1" t="s">
        <v>551</v>
      </c>
      <c r="B543" s="2">
        <v>18.2885402</v>
      </c>
      <c r="C543" t="str">
        <f>IF(ISNA(VLOOKUP(A543,'von Hand markiert'!A:A,1,FALSE)),"","x")</f>
        <v/>
      </c>
      <c r="D543" s="4">
        <f>B543/betwKennzahlen!$D$6</f>
        <v>2.2852116139749737E-4</v>
      </c>
      <c r="E543" s="4">
        <f>SUM(B543:$B$629)/betwKennzahlen!$D$6</f>
        <v>1.3648316588893754E-2</v>
      </c>
      <c r="F543" s="4">
        <f>COUNTA($A$2:A543)/COUNTA($A$2:$A$629)</f>
        <v>0.86305732484076436</v>
      </c>
      <c r="G543" s="3">
        <f>(VLOOKUP(A543,degree!A:B,2,FALSE))</f>
        <v>18.2885402</v>
      </c>
      <c r="H543" t="str">
        <f>(VLOOKUP(A543,degree!A:C,3,FALSE))</f>
        <v/>
      </c>
    </row>
    <row r="544" spans="1:8" x14ac:dyDescent="0.2">
      <c r="A544" s="1" t="s">
        <v>553</v>
      </c>
      <c r="B544" s="2">
        <v>18.2885402</v>
      </c>
      <c r="C544" t="str">
        <f>IF(ISNA(VLOOKUP(A544,'von Hand markiert'!A:A,1,FALSE)),"","x")</f>
        <v/>
      </c>
      <c r="D544" s="4">
        <f>B544/betwKennzahlen!$D$6</f>
        <v>2.2852116139749737E-4</v>
      </c>
      <c r="E544" s="4">
        <f>SUM(B544:$B$629)/betwKennzahlen!$D$6</f>
        <v>1.3419795427496255E-2</v>
      </c>
      <c r="F544" s="4">
        <f>COUNTA($A$2:A544)/COUNTA($A$2:$A$629)</f>
        <v>0.86464968152866239</v>
      </c>
      <c r="G544" s="3">
        <f>(VLOOKUP(A544,degree!A:B,2,FALSE))</f>
        <v>7.7353434999999999</v>
      </c>
      <c r="H544" t="str">
        <f>(VLOOKUP(A544,degree!A:C,3,FALSE))</f>
        <v/>
      </c>
    </row>
    <row r="545" spans="1:8" x14ac:dyDescent="0.2">
      <c r="A545" s="1" t="s">
        <v>552</v>
      </c>
      <c r="B545" s="2">
        <v>18.2885402</v>
      </c>
      <c r="C545" t="str">
        <f>IF(ISNA(VLOOKUP(A545,'von Hand markiert'!A:A,1,FALSE)),"","x")</f>
        <v/>
      </c>
      <c r="D545" s="4">
        <f>B545/betwKennzahlen!$D$6</f>
        <v>2.2852116139749737E-4</v>
      </c>
      <c r="E545" s="4">
        <f>SUM(B545:$B$629)/betwKennzahlen!$D$6</f>
        <v>1.3191274266098755E-2</v>
      </c>
      <c r="F545" s="4">
        <f>COUNTA($A$2:A545)/COUNTA($A$2:$A$629)</f>
        <v>0.86624203821656054</v>
      </c>
      <c r="G545" s="3">
        <f>(VLOOKUP(A545,degree!A:B,2,FALSE))</f>
        <v>8.7254425100000006</v>
      </c>
      <c r="H545" t="str">
        <f>(VLOOKUP(A545,degree!A:C,3,FALSE))</f>
        <v/>
      </c>
    </row>
    <row r="546" spans="1:8" x14ac:dyDescent="0.2">
      <c r="A546" s="1" t="s">
        <v>243</v>
      </c>
      <c r="B546" s="2">
        <v>18.208208899999999</v>
      </c>
      <c r="C546" t="str">
        <f>IF(ISNA(VLOOKUP(A546,'von Hand markiert'!A:A,1,FALSE)),"","x")</f>
        <v/>
      </c>
      <c r="D546" s="4">
        <f>B546/betwKennzahlen!$D$6</f>
        <v>2.2751739610120701E-4</v>
      </c>
      <c r="E546" s="4">
        <f>SUM(B546:$B$629)/betwKennzahlen!$D$6</f>
        <v>1.2962753104701255E-2</v>
      </c>
      <c r="F546" s="4">
        <f>COUNTA($A$2:A546)/COUNTA($A$2:$A$629)</f>
        <v>0.86783439490445857</v>
      </c>
      <c r="G546" s="3">
        <f>(VLOOKUP(A546,degree!A:B,2,FALSE))</f>
        <v>6.1032863800000001</v>
      </c>
      <c r="H546" t="str">
        <f>(VLOOKUP(A546,degree!A:C,3,FALSE))</f>
        <v/>
      </c>
    </row>
    <row r="547" spans="1:8" x14ac:dyDescent="0.2">
      <c r="A547" s="1" t="s">
        <v>242</v>
      </c>
      <c r="B547" s="2">
        <v>18.208208899999999</v>
      </c>
      <c r="C547" t="str">
        <f>IF(ISNA(VLOOKUP(A547,'von Hand markiert'!A:A,1,FALSE)),"","x")</f>
        <v/>
      </c>
      <c r="D547" s="4">
        <f>B547/betwKennzahlen!$D$6</f>
        <v>2.2751739610120701E-4</v>
      </c>
      <c r="E547" s="4">
        <f>SUM(B547:$B$629)/betwKennzahlen!$D$6</f>
        <v>1.2735235708600053E-2</v>
      </c>
      <c r="F547" s="4">
        <f>COUNTA($A$2:A547)/COUNTA($A$2:$A$629)</f>
        <v>0.86942675159235672</v>
      </c>
      <c r="G547" s="3">
        <f>(VLOOKUP(A547,degree!A:B,2,FALSE))</f>
        <v>7.0933853899999999</v>
      </c>
      <c r="H547" t="str">
        <f>(VLOOKUP(A547,degree!A:C,3,FALSE))</f>
        <v/>
      </c>
    </row>
    <row r="548" spans="1:8" x14ac:dyDescent="0.2">
      <c r="A548" s="1" t="s">
        <v>362</v>
      </c>
      <c r="B548" s="2">
        <v>18.080511699999999</v>
      </c>
      <c r="C548" t="str">
        <f>IF(ISNA(VLOOKUP(A548,'von Hand markiert'!A:A,1,FALSE)),"","x")</f>
        <v/>
      </c>
      <c r="D548" s="4">
        <f>B548/betwKennzahlen!$D$6</f>
        <v>2.2592177872923062E-4</v>
      </c>
      <c r="E548" s="4">
        <f>SUM(B548:$B$629)/betwKennzahlen!$D$6</f>
        <v>1.2507718312498846E-2</v>
      </c>
      <c r="F548" s="4">
        <f>COUNTA($A$2:A548)/COUNTA($A$2:$A$629)</f>
        <v>0.87101910828025475</v>
      </c>
      <c r="G548" s="3">
        <f>(VLOOKUP(A548,degree!A:B,2,FALSE))</f>
        <v>15.8558448</v>
      </c>
      <c r="H548" t="str">
        <f>(VLOOKUP(A548,degree!A:C,3,FALSE))</f>
        <v/>
      </c>
    </row>
    <row r="549" spans="1:8" x14ac:dyDescent="0.2">
      <c r="A549" s="1" t="s">
        <v>361</v>
      </c>
      <c r="B549" s="2">
        <v>18.080511699999999</v>
      </c>
      <c r="C549" t="str">
        <f>IF(ISNA(VLOOKUP(A549,'von Hand markiert'!A:A,1,FALSE)),"","x")</f>
        <v/>
      </c>
      <c r="D549" s="4">
        <f>B549/betwKennzahlen!$D$6</f>
        <v>2.2592177872923062E-4</v>
      </c>
      <c r="E549" s="4">
        <f>SUM(B549:$B$629)/betwKennzahlen!$D$6</f>
        <v>1.2281796533769616E-2</v>
      </c>
      <c r="F549" s="4">
        <f>COUNTA($A$2:A549)/COUNTA($A$2:$A$629)</f>
        <v>0.87261146496815289</v>
      </c>
      <c r="G549" s="3">
        <f>(VLOOKUP(A549,degree!A:B,2,FALSE))</f>
        <v>16.845943800000001</v>
      </c>
      <c r="H549" t="str">
        <f>(VLOOKUP(A549,degree!A:C,3,FALSE))</f>
        <v/>
      </c>
    </row>
    <row r="550" spans="1:8" x14ac:dyDescent="0.2">
      <c r="A550" s="1" t="s">
        <v>317</v>
      </c>
      <c r="B550" s="2">
        <v>17.899023</v>
      </c>
      <c r="C550" t="str">
        <f>IF(ISNA(VLOOKUP(A550,'von Hand markiert'!A:A,1,FALSE)),"","x")</f>
        <v/>
      </c>
      <c r="D550" s="4">
        <f>B550/betwKennzahlen!$D$6</f>
        <v>2.2365401935363422E-4</v>
      </c>
      <c r="E550" s="4">
        <f>SUM(B550:$B$629)/betwKennzahlen!$D$6</f>
        <v>1.2055874755040386E-2</v>
      </c>
      <c r="F550" s="4">
        <f>COUNTA($A$2:A550)/COUNTA($A$2:$A$629)</f>
        <v>0.87420382165605093</v>
      </c>
      <c r="G550" s="3">
        <f>(VLOOKUP(A550,degree!A:B,2,FALSE))</f>
        <v>4.1612733100000003</v>
      </c>
      <c r="H550" t="str">
        <f>(VLOOKUP(A550,degree!A:C,3,FALSE))</f>
        <v/>
      </c>
    </row>
    <row r="551" spans="1:8" x14ac:dyDescent="0.2">
      <c r="A551" s="1" t="s">
        <v>586</v>
      </c>
      <c r="B551" s="2">
        <v>17.868582199999999</v>
      </c>
      <c r="C551" t="str">
        <f>IF(ISNA(VLOOKUP(A551,'von Hand markiert'!A:A,1,FALSE)),"","x")</f>
        <v/>
      </c>
      <c r="D551" s="4">
        <f>B551/betwKennzahlen!$D$6</f>
        <v>2.2327365181780054E-4</v>
      </c>
      <c r="E551" s="4">
        <f>SUM(B551:$B$629)/betwKennzahlen!$D$6</f>
        <v>1.183222073568675E-2</v>
      </c>
      <c r="F551" s="4">
        <f>COUNTA($A$2:A551)/COUNTA($A$2:$A$629)</f>
        <v>0.87579617834394907</v>
      </c>
      <c r="G551" s="3">
        <f>(VLOOKUP(A551,degree!A:B,2,FALSE))</f>
        <v>0.99009901</v>
      </c>
      <c r="H551" t="str">
        <f>(VLOOKUP(A551,degree!A:C,3,FALSE))</f>
        <v/>
      </c>
    </row>
    <row r="552" spans="1:8" x14ac:dyDescent="0.2">
      <c r="A552" s="1" t="s">
        <v>587</v>
      </c>
      <c r="B552" s="2">
        <v>17.868582199999999</v>
      </c>
      <c r="C552" t="str">
        <f>IF(ISNA(VLOOKUP(A552,'von Hand markiert'!A:A,1,FALSE)),"","x")</f>
        <v/>
      </c>
      <c r="D552" s="4">
        <f>B552/betwKennzahlen!$D$6</f>
        <v>2.2327365181780054E-4</v>
      </c>
      <c r="E552" s="4">
        <f>SUM(B552:$B$629)/betwKennzahlen!$D$6</f>
        <v>1.1608947083868948E-2</v>
      </c>
      <c r="F552" s="4">
        <f>COUNTA($A$2:A552)/COUNTA($A$2:$A$629)</f>
        <v>0.87738853503184711</v>
      </c>
      <c r="G552" s="3">
        <f>(VLOOKUP(A552,degree!A:B,2,FALSE))</f>
        <v>0</v>
      </c>
      <c r="H552" t="str">
        <f>(VLOOKUP(A552,degree!A:C,3,FALSE))</f>
        <v/>
      </c>
    </row>
    <row r="553" spans="1:8" x14ac:dyDescent="0.2">
      <c r="A553" s="1" t="s">
        <v>585</v>
      </c>
      <c r="B553" s="2">
        <v>17.868582199999999</v>
      </c>
      <c r="C553" t="str">
        <f>IF(ISNA(VLOOKUP(A553,'von Hand markiert'!A:A,1,FALSE)),"","x")</f>
        <v/>
      </c>
      <c r="D553" s="4">
        <f>B553/betwKennzahlen!$D$6</f>
        <v>2.2327365181780054E-4</v>
      </c>
      <c r="E553" s="4">
        <f>SUM(B553:$B$629)/betwKennzahlen!$D$6</f>
        <v>1.1385673432051147E-2</v>
      </c>
      <c r="F553" s="4">
        <f>COUNTA($A$2:A553)/COUNTA($A$2:$A$629)</f>
        <v>0.87898089171974525</v>
      </c>
      <c r="G553" s="3">
        <f>(VLOOKUP(A553,degree!A:B,2,FALSE))</f>
        <v>3.4580305299999998</v>
      </c>
      <c r="H553" t="str">
        <f>(VLOOKUP(A553,degree!A:C,3,FALSE))</f>
        <v/>
      </c>
    </row>
    <row r="554" spans="1:8" x14ac:dyDescent="0.2">
      <c r="A554" s="1" t="s">
        <v>360</v>
      </c>
      <c r="B554" s="2">
        <v>17.594883100000001</v>
      </c>
      <c r="C554" t="str">
        <f>IF(ISNA(VLOOKUP(A554,'von Hand markiert'!A:A,1,FALSE)),"","x")</f>
        <v/>
      </c>
      <c r="D554" s="4">
        <f>B554/betwKennzahlen!$D$6</f>
        <v>2.1985369399057879E-4</v>
      </c>
      <c r="E554" s="4">
        <f>SUM(B554:$B$629)/betwKennzahlen!$D$6</f>
        <v>1.1162399780233348E-2</v>
      </c>
      <c r="F554" s="4">
        <f>COUNTA($A$2:A554)/COUNTA($A$2:$A$629)</f>
        <v>0.88057324840764328</v>
      </c>
      <c r="G554" s="3">
        <f>(VLOOKUP(A554,degree!A:B,2,FALSE))</f>
        <v>3.1476997600000001</v>
      </c>
      <c r="H554" t="str">
        <f>(VLOOKUP(A554,degree!A:C,3,FALSE))</f>
        <v/>
      </c>
    </row>
    <row r="555" spans="1:8" x14ac:dyDescent="0.2">
      <c r="A555" s="1" t="s">
        <v>359</v>
      </c>
      <c r="B555" s="2">
        <v>17.594883100000001</v>
      </c>
      <c r="C555" t="str">
        <f>IF(ISNA(VLOOKUP(A555,'von Hand markiert'!A:A,1,FALSE)),"","x")</f>
        <v/>
      </c>
      <c r="D555" s="4">
        <f>B555/betwKennzahlen!$D$6</f>
        <v>2.1985369399057879E-4</v>
      </c>
      <c r="E555" s="4">
        <f>SUM(B555:$B$629)/betwKennzahlen!$D$6</f>
        <v>1.0942546086242767E-2</v>
      </c>
      <c r="F555" s="4">
        <f>COUNTA($A$2:A555)/COUNTA($A$2:$A$629)</f>
        <v>0.88216560509554143</v>
      </c>
      <c r="G555" s="3">
        <f>(VLOOKUP(A555,degree!A:B,2,FALSE))</f>
        <v>4.1377987699999998</v>
      </c>
      <c r="H555" t="str">
        <f>(VLOOKUP(A555,degree!A:C,3,FALSE))</f>
        <v/>
      </c>
    </row>
    <row r="556" spans="1:8" x14ac:dyDescent="0.2">
      <c r="A556" s="1" t="s">
        <v>449</v>
      </c>
      <c r="B556" s="2">
        <v>16.999912299999998</v>
      </c>
      <c r="C556" t="str">
        <f>IF(ISNA(VLOOKUP(A556,'von Hand markiert'!A:A,1,FALSE)),"","x")</f>
        <v/>
      </c>
      <c r="D556" s="4">
        <f>B556/betwKennzahlen!$D$6</f>
        <v>2.1241934347781351E-4</v>
      </c>
      <c r="E556" s="4">
        <f>SUM(B556:$B$629)/betwKennzahlen!$D$6</f>
        <v>1.0722692392252191E-2</v>
      </c>
      <c r="F556" s="4">
        <f>COUNTA($A$2:A556)/COUNTA($A$2:$A$629)</f>
        <v>0.88375796178343946</v>
      </c>
      <c r="G556" s="3">
        <f>(VLOOKUP(A556,degree!A:B,2,FALSE))</f>
        <v>13.618269700000001</v>
      </c>
      <c r="H556" t="str">
        <f>(VLOOKUP(A556,degree!A:C,3,FALSE))</f>
        <v/>
      </c>
    </row>
    <row r="557" spans="1:8" x14ac:dyDescent="0.2">
      <c r="A557" s="1" t="s">
        <v>450</v>
      </c>
      <c r="B557" s="2">
        <v>16.999912299999998</v>
      </c>
      <c r="C557" t="str">
        <f>IF(ISNA(VLOOKUP(A557,'von Hand markiert'!A:A,1,FALSE)),"","x")</f>
        <v/>
      </c>
      <c r="D557" s="4">
        <f>B557/betwKennzahlen!$D$6</f>
        <v>2.1241934347781351E-4</v>
      </c>
      <c r="E557" s="4">
        <f>SUM(B557:$B$629)/betwKennzahlen!$D$6</f>
        <v>1.0510273048774376E-2</v>
      </c>
      <c r="F557" s="4">
        <f>COUNTA($A$2:A557)/COUNTA($A$2:$A$629)</f>
        <v>0.88535031847133761</v>
      </c>
      <c r="G557" s="3">
        <f>(VLOOKUP(A557,degree!A:B,2,FALSE))</f>
        <v>3.4580305299999998</v>
      </c>
      <c r="H557" t="str">
        <f>(VLOOKUP(A557,degree!A:C,3,FALSE))</f>
        <v/>
      </c>
    </row>
    <row r="558" spans="1:8" x14ac:dyDescent="0.2">
      <c r="A558" s="1" t="s">
        <v>452</v>
      </c>
      <c r="B558" s="2">
        <v>16.999912299999998</v>
      </c>
      <c r="C558" t="str">
        <f>IF(ISNA(VLOOKUP(A558,'von Hand markiert'!A:A,1,FALSE)),"","x")</f>
        <v/>
      </c>
      <c r="D558" s="4">
        <f>B558/betwKennzahlen!$D$6</f>
        <v>2.1241934347781351E-4</v>
      </c>
      <c r="E558" s="4">
        <f>SUM(B558:$B$629)/betwKennzahlen!$D$6</f>
        <v>1.0297853705296563E-2</v>
      </c>
      <c r="F558" s="4">
        <f>COUNTA($A$2:A558)/COUNTA($A$2:$A$629)</f>
        <v>0.88694267515923564</v>
      </c>
      <c r="G558" s="3">
        <f>(VLOOKUP(A558,degree!A:B,2,FALSE))</f>
        <v>0</v>
      </c>
      <c r="H558" t="str">
        <f>(VLOOKUP(A558,degree!A:C,3,FALSE))</f>
        <v/>
      </c>
    </row>
    <row r="559" spans="1:8" x14ac:dyDescent="0.2">
      <c r="A559" s="1" t="s">
        <v>451</v>
      </c>
      <c r="B559" s="2">
        <v>16.999912299999998</v>
      </c>
      <c r="C559" t="str">
        <f>IF(ISNA(VLOOKUP(A559,'von Hand markiert'!A:A,1,FALSE)),"","x")</f>
        <v/>
      </c>
      <c r="D559" s="4">
        <f>B559/betwKennzahlen!$D$6</f>
        <v>2.1241934347781351E-4</v>
      </c>
      <c r="E559" s="4">
        <f>SUM(B559:$B$629)/betwKennzahlen!$D$6</f>
        <v>1.0085434361818749E-2</v>
      </c>
      <c r="F559" s="4">
        <f>COUNTA($A$2:A559)/COUNTA($A$2:$A$629)</f>
        <v>0.88853503184713378</v>
      </c>
      <c r="G559" s="3">
        <f>(VLOOKUP(A559,degree!A:B,2,FALSE))</f>
        <v>0.99009901</v>
      </c>
      <c r="H559" t="str">
        <f>(VLOOKUP(A559,degree!A:C,3,FALSE))</f>
        <v/>
      </c>
    </row>
    <row r="560" spans="1:8" x14ac:dyDescent="0.2">
      <c r="A560" s="1" t="s">
        <v>590</v>
      </c>
      <c r="B560" s="2">
        <v>16.381576299999999</v>
      </c>
      <c r="C560" t="str">
        <f>IF(ISNA(VLOOKUP(A560,'von Hand markiert'!A:A,1,FALSE)),"","x")</f>
        <v/>
      </c>
      <c r="D560" s="4">
        <f>B560/betwKennzahlen!$D$6</f>
        <v>2.0469303731512247E-4</v>
      </c>
      <c r="E560" s="4">
        <f>SUM(B560:$B$629)/betwKennzahlen!$D$6</f>
        <v>9.8730150183409353E-3</v>
      </c>
      <c r="F560" s="4">
        <f>COUNTA($A$2:A560)/COUNTA($A$2:$A$629)</f>
        <v>0.89012738853503182</v>
      </c>
      <c r="G560" s="3">
        <f>(VLOOKUP(A560,degree!A:B,2,FALSE))</f>
        <v>4.3717415199999996</v>
      </c>
      <c r="H560" t="str">
        <f>(VLOOKUP(A560,degree!A:C,3,FALSE))</f>
        <v/>
      </c>
    </row>
    <row r="561" spans="1:8" x14ac:dyDescent="0.2">
      <c r="A561" s="1" t="s">
        <v>591</v>
      </c>
      <c r="B561" s="2">
        <v>16.381576299999999</v>
      </c>
      <c r="C561" t="str">
        <f>IF(ISNA(VLOOKUP(A561,'von Hand markiert'!A:A,1,FALSE)),"","x")</f>
        <v/>
      </c>
      <c r="D561" s="4">
        <f>B561/betwKennzahlen!$D$6</f>
        <v>2.0469303731512247E-4</v>
      </c>
      <c r="E561" s="4">
        <f>SUM(B561:$B$629)/betwKennzahlen!$D$6</f>
        <v>9.668321981025815E-3</v>
      </c>
      <c r="F561" s="4">
        <f>COUNTA($A$2:A561)/COUNTA($A$2:$A$629)</f>
        <v>0.89171974522292996</v>
      </c>
      <c r="G561" s="3">
        <f>(VLOOKUP(A561,degree!A:B,2,FALSE))</f>
        <v>0</v>
      </c>
      <c r="H561" t="str">
        <f>(VLOOKUP(A561,degree!A:C,3,FALSE))</f>
        <v/>
      </c>
    </row>
    <row r="562" spans="1:8" x14ac:dyDescent="0.2">
      <c r="A562" s="1" t="s">
        <v>589</v>
      </c>
      <c r="B562" s="2">
        <v>16.381576299999999</v>
      </c>
      <c r="C562" t="str">
        <f>IF(ISNA(VLOOKUP(A562,'von Hand markiert'!A:A,1,FALSE)),"","x")</f>
        <v/>
      </c>
      <c r="D562" s="4">
        <f>B562/betwKennzahlen!$D$6</f>
        <v>2.0469303731512247E-4</v>
      </c>
      <c r="E562" s="4">
        <f>SUM(B562:$B$629)/betwKennzahlen!$D$6</f>
        <v>9.4636289437106894E-3</v>
      </c>
      <c r="F562" s="4">
        <f>COUNTA($A$2:A562)/COUNTA($A$2:$A$629)</f>
        <v>0.89331210191082799</v>
      </c>
      <c r="G562" s="3">
        <f>(VLOOKUP(A562,degree!A:B,2,FALSE))</f>
        <v>8.8004573599999993</v>
      </c>
      <c r="H562" t="str">
        <f>(VLOOKUP(A562,degree!A:C,3,FALSE))</f>
        <v/>
      </c>
    </row>
    <row r="563" spans="1:8" x14ac:dyDescent="0.2">
      <c r="A563" s="1" t="s">
        <v>358</v>
      </c>
      <c r="B563" s="2">
        <v>15.9718319</v>
      </c>
      <c r="C563" t="str">
        <f>IF(ISNA(VLOOKUP(A563,'von Hand markiert'!A:A,1,FALSE)),"","x")</f>
        <v/>
      </c>
      <c r="D563" s="4">
        <f>B563/betwKennzahlen!$D$6</f>
        <v>1.9957314993536754E-4</v>
      </c>
      <c r="E563" s="4">
        <f>SUM(B563:$B$629)/betwKennzahlen!$D$6</f>
        <v>9.2589359063955674E-3</v>
      </c>
      <c r="F563" s="4">
        <f>COUNTA($A$2:A563)/COUNTA($A$2:$A$629)</f>
        <v>0.89490445859872614</v>
      </c>
      <c r="G563" s="3">
        <f>(VLOOKUP(A563,degree!A:B,2,FALSE))</f>
        <v>15.9718319</v>
      </c>
      <c r="H563" t="str">
        <f>(VLOOKUP(A563,degree!A:C,3,FALSE))</f>
        <v/>
      </c>
    </row>
    <row r="564" spans="1:8" x14ac:dyDescent="0.2">
      <c r="A564" s="1" t="s">
        <v>556</v>
      </c>
      <c r="B564" s="2">
        <v>15.841097</v>
      </c>
      <c r="C564" t="str">
        <f>IF(ISNA(VLOOKUP(A564,'von Hand markiert'!A:A,1,FALSE)),"","x")</f>
        <v/>
      </c>
      <c r="D564" s="4">
        <f>B564/betwKennzahlen!$D$6</f>
        <v>1.9793957552994914E-4</v>
      </c>
      <c r="E564" s="4">
        <f>SUM(B564:$B$629)/betwKennzahlen!$D$6</f>
        <v>9.0593627564601997E-3</v>
      </c>
      <c r="F564" s="4">
        <f>COUNTA($A$2:A564)/COUNTA($A$2:$A$629)</f>
        <v>0.89649681528662417</v>
      </c>
      <c r="G564" s="3">
        <f>(VLOOKUP(A564,degree!A:B,2,FALSE))</f>
        <v>15.841097</v>
      </c>
      <c r="H564" t="str">
        <f>(VLOOKUP(A564,degree!A:C,3,FALSE))</f>
        <v/>
      </c>
    </row>
    <row r="565" spans="1:8" x14ac:dyDescent="0.2">
      <c r="A565" s="1" t="s">
        <v>557</v>
      </c>
      <c r="B565" s="2">
        <v>15.841097</v>
      </c>
      <c r="C565" t="str">
        <f>IF(ISNA(VLOOKUP(A565,'von Hand markiert'!A:A,1,FALSE)),"","x")</f>
        <v/>
      </c>
      <c r="D565" s="4">
        <f>B565/betwKennzahlen!$D$6</f>
        <v>1.9793957552994914E-4</v>
      </c>
      <c r="E565" s="4">
        <f>SUM(B565:$B$629)/betwKennzahlen!$D$6</f>
        <v>8.8614231809302502E-3</v>
      </c>
      <c r="F565" s="4">
        <f>COUNTA($A$2:A565)/COUNTA($A$2:$A$629)</f>
        <v>0.89808917197452232</v>
      </c>
      <c r="G565" s="3">
        <f>(VLOOKUP(A565,degree!A:B,2,FALSE))</f>
        <v>14.850998000000001</v>
      </c>
      <c r="H565" t="str">
        <f>(VLOOKUP(A565,degree!A:C,3,FALSE))</f>
        <v/>
      </c>
    </row>
    <row r="566" spans="1:8" x14ac:dyDescent="0.2">
      <c r="A566" s="1" t="s">
        <v>558</v>
      </c>
      <c r="B566" s="2">
        <v>15.841097</v>
      </c>
      <c r="C566" t="str">
        <f>IF(ISNA(VLOOKUP(A566,'von Hand markiert'!A:A,1,FALSE)),"","x")</f>
        <v/>
      </c>
      <c r="D566" s="4">
        <f>B566/betwKennzahlen!$D$6</f>
        <v>1.9793957552994914E-4</v>
      </c>
      <c r="E566" s="4">
        <f>SUM(B566:$B$629)/betwKennzahlen!$D$6</f>
        <v>8.6634836054003007E-3</v>
      </c>
      <c r="F566" s="4">
        <f>COUNTA($A$2:A566)/COUNTA($A$2:$A$629)</f>
        <v>0.89968152866242035</v>
      </c>
      <c r="G566" s="3">
        <f>(VLOOKUP(A566,degree!A:B,2,FALSE))</f>
        <v>13.8608989</v>
      </c>
      <c r="H566" t="str">
        <f>(VLOOKUP(A566,degree!A:C,3,FALSE))</f>
        <v/>
      </c>
    </row>
    <row r="567" spans="1:8" x14ac:dyDescent="0.2">
      <c r="A567" s="1" t="s">
        <v>378</v>
      </c>
      <c r="B567" s="2">
        <v>15.832547</v>
      </c>
      <c r="C567" t="str">
        <f>IF(ISNA(VLOOKUP(A567,'von Hand markiert'!A:A,1,FALSE)),"","x")</f>
        <v/>
      </c>
      <c r="D567" s="4">
        <f>B567/betwKennzahlen!$D$6</f>
        <v>1.9783274054429247E-4</v>
      </c>
      <c r="E567" s="4">
        <f>SUM(B567:$B$629)/betwKennzahlen!$D$6</f>
        <v>8.4655440298703529E-3</v>
      </c>
      <c r="F567" s="4">
        <f>COUNTA($A$2:A567)/COUNTA($A$2:$A$629)</f>
        <v>0.90127388535031849</v>
      </c>
      <c r="G567" s="3">
        <f>(VLOOKUP(A567,degree!A:B,2,FALSE))</f>
        <v>4.6395133900000003</v>
      </c>
      <c r="H567" t="str">
        <f>(VLOOKUP(A567,degree!A:C,3,FALSE))</f>
        <v/>
      </c>
    </row>
    <row r="568" spans="1:8" x14ac:dyDescent="0.2">
      <c r="A568" s="1" t="s">
        <v>377</v>
      </c>
      <c r="B568" s="2">
        <v>15.832547</v>
      </c>
      <c r="C568" t="str">
        <f>IF(ISNA(VLOOKUP(A568,'von Hand markiert'!A:A,1,FALSE)),"","x")</f>
        <v/>
      </c>
      <c r="D568" s="4">
        <f>B568/betwKennzahlen!$D$6</f>
        <v>1.9783274054429247E-4</v>
      </c>
      <c r="E568" s="4">
        <f>SUM(B568:$B$629)/betwKennzahlen!$D$6</f>
        <v>8.2677112893260619E-3</v>
      </c>
      <c r="F568" s="4">
        <f>COUNTA($A$2:A568)/COUNTA($A$2:$A$629)</f>
        <v>0.90286624203821653</v>
      </c>
      <c r="G568" s="3">
        <f>(VLOOKUP(A568,degree!A:B,2,FALSE))</f>
        <v>5.6296124000000001</v>
      </c>
      <c r="H568" t="str">
        <f>(VLOOKUP(A568,degree!A:C,3,FALSE))</f>
        <v/>
      </c>
    </row>
    <row r="569" spans="1:8" x14ac:dyDescent="0.2">
      <c r="A569" s="1" t="s">
        <v>549</v>
      </c>
      <c r="B569" s="2">
        <v>15.806616999999999</v>
      </c>
      <c r="C569" t="str">
        <f>IF(ISNA(VLOOKUP(A569,'von Hand markiert'!A:A,1,FALSE)),"","x")</f>
        <v/>
      </c>
      <c r="D569" s="4">
        <f>B569/betwKennzahlen!$D$6</f>
        <v>1.9750873689773366E-4</v>
      </c>
      <c r="E569" s="4">
        <f>SUM(B569:$B$629)/betwKennzahlen!$D$6</f>
        <v>8.0698785487817691E-3</v>
      </c>
      <c r="F569" s="4">
        <f>COUNTA($A$2:A569)/COUNTA($A$2:$A$629)</f>
        <v>0.90445859872611467</v>
      </c>
      <c r="G569" s="3">
        <f>(VLOOKUP(A569,degree!A:B,2,FALSE))</f>
        <v>6.5420560700000001</v>
      </c>
      <c r="H569" t="str">
        <f>(VLOOKUP(A569,degree!A:C,3,FALSE))</f>
        <v/>
      </c>
    </row>
    <row r="570" spans="1:8" x14ac:dyDescent="0.2">
      <c r="A570" s="1" t="s">
        <v>546</v>
      </c>
      <c r="B570" s="2">
        <v>15.806616999999999</v>
      </c>
      <c r="C570" t="str">
        <f>IF(ISNA(VLOOKUP(A570,'von Hand markiert'!A:A,1,FALSE)),"","x")</f>
        <v/>
      </c>
      <c r="D570" s="4">
        <f>B570/betwKennzahlen!$D$6</f>
        <v>1.9750873689773366E-4</v>
      </c>
      <c r="E570" s="4">
        <f>SUM(B570:$B$629)/betwKennzahlen!$D$6</f>
        <v>7.8723698118840363E-3</v>
      </c>
      <c r="F570" s="4">
        <f>COUNTA($A$2:A570)/COUNTA($A$2:$A$629)</f>
        <v>0.9060509554140127</v>
      </c>
      <c r="G570" s="3">
        <f>(VLOOKUP(A570,degree!A:B,2,FALSE))</f>
        <v>9.5123531000000003</v>
      </c>
      <c r="H570" t="str">
        <f>(VLOOKUP(A570,degree!A:C,3,FALSE))</f>
        <v/>
      </c>
    </row>
    <row r="571" spans="1:8" x14ac:dyDescent="0.2">
      <c r="A571" s="1" t="s">
        <v>547</v>
      </c>
      <c r="B571" s="2">
        <v>15.806616999999999</v>
      </c>
      <c r="C571" t="str">
        <f>IF(ISNA(VLOOKUP(A571,'von Hand markiert'!A:A,1,FALSE)),"","x")</f>
        <v/>
      </c>
      <c r="D571" s="4">
        <f>B571/betwKennzahlen!$D$6</f>
        <v>1.9750873689773366E-4</v>
      </c>
      <c r="E571" s="4">
        <f>SUM(B571:$B$629)/betwKennzahlen!$D$6</f>
        <v>7.6748610749863026E-3</v>
      </c>
      <c r="F571" s="4">
        <f>COUNTA($A$2:A571)/COUNTA($A$2:$A$629)</f>
        <v>0.90764331210191085</v>
      </c>
      <c r="G571" s="3">
        <f>(VLOOKUP(A571,degree!A:B,2,FALSE))</f>
        <v>8.5222540900000006</v>
      </c>
      <c r="H571" t="str">
        <f>(VLOOKUP(A571,degree!A:C,3,FALSE))</f>
        <v/>
      </c>
    </row>
    <row r="572" spans="1:8" x14ac:dyDescent="0.2">
      <c r="A572" s="1" t="s">
        <v>548</v>
      </c>
      <c r="B572" s="2">
        <v>15.806616999999999</v>
      </c>
      <c r="C572" t="str">
        <f>IF(ISNA(VLOOKUP(A572,'von Hand markiert'!A:A,1,FALSE)),"","x")</f>
        <v/>
      </c>
      <c r="D572" s="4">
        <f>B572/betwKennzahlen!$D$6</f>
        <v>1.9750873689773366E-4</v>
      </c>
      <c r="E572" s="4">
        <f>SUM(B572:$B$629)/betwKennzahlen!$D$6</f>
        <v>7.477352338088568E-3</v>
      </c>
      <c r="F572" s="4">
        <f>COUNTA($A$2:A572)/COUNTA($A$2:$A$629)</f>
        <v>0.90923566878980888</v>
      </c>
      <c r="G572" s="3">
        <f>(VLOOKUP(A572,degree!A:B,2,FALSE))</f>
        <v>7.5321550799999999</v>
      </c>
      <c r="H572" t="str">
        <f>(VLOOKUP(A572,degree!A:C,3,FALSE))</f>
        <v/>
      </c>
    </row>
    <row r="573" spans="1:8" x14ac:dyDescent="0.2">
      <c r="A573" s="1" t="s">
        <v>347</v>
      </c>
      <c r="B573" s="2">
        <v>15.2668692</v>
      </c>
      <c r="C573" t="str">
        <f>IF(ISNA(VLOOKUP(A573,'von Hand markiert'!A:A,1,FALSE)),"","x")</f>
        <v/>
      </c>
      <c r="D573" s="4">
        <f>B573/betwKennzahlen!$D$6</f>
        <v>1.9076441543911096E-4</v>
      </c>
      <c r="E573" s="4">
        <f>SUM(B573:$B$629)/betwKennzahlen!$D$6</f>
        <v>7.2798436011908335E-3</v>
      </c>
      <c r="F573" s="4">
        <f>COUNTA($A$2:A573)/COUNTA($A$2:$A$629)</f>
        <v>0.91082802547770703</v>
      </c>
      <c r="G573" s="3">
        <f>(VLOOKUP(A573,degree!A:B,2,FALSE))</f>
        <v>10.8476467</v>
      </c>
      <c r="H573" t="str">
        <f>(VLOOKUP(A573,degree!A:C,3,FALSE))</f>
        <v/>
      </c>
    </row>
    <row r="574" spans="1:8" x14ac:dyDescent="0.2">
      <c r="A574" s="1" t="s">
        <v>345</v>
      </c>
      <c r="B574" s="2">
        <v>15.2668692</v>
      </c>
      <c r="C574" t="str">
        <f>IF(ISNA(VLOOKUP(A574,'von Hand markiert'!A:A,1,FALSE)),"","x")</f>
        <v/>
      </c>
      <c r="D574" s="4">
        <f>B574/betwKennzahlen!$D$6</f>
        <v>1.9076441543911096E-4</v>
      </c>
      <c r="E574" s="4">
        <f>SUM(B574:$B$629)/betwKennzahlen!$D$6</f>
        <v>7.0890791857517229E-3</v>
      </c>
      <c r="F574" s="4">
        <f>COUNTA($A$2:A574)/COUNTA($A$2:$A$629)</f>
        <v>0.91242038216560506</v>
      </c>
      <c r="G574" s="3">
        <f>(VLOOKUP(A574,degree!A:B,2,FALSE))</f>
        <v>12.827844799999999</v>
      </c>
      <c r="H574" t="str">
        <f>(VLOOKUP(A574,degree!A:C,3,FALSE))</f>
        <v/>
      </c>
    </row>
    <row r="575" spans="1:8" x14ac:dyDescent="0.2">
      <c r="A575" s="1" t="s">
        <v>346</v>
      </c>
      <c r="B575" s="2">
        <v>15.2668692</v>
      </c>
      <c r="C575" t="str">
        <f>IF(ISNA(VLOOKUP(A575,'von Hand markiert'!A:A,1,FALSE)),"","x")</f>
        <v/>
      </c>
      <c r="D575" s="4">
        <f>B575/betwKennzahlen!$D$6</f>
        <v>1.9076441543911096E-4</v>
      </c>
      <c r="E575" s="4">
        <f>SUM(B575:$B$629)/betwKennzahlen!$D$6</f>
        <v>6.8983147703126123E-3</v>
      </c>
      <c r="F575" s="4">
        <f>COUNTA($A$2:A575)/COUNTA($A$2:$A$629)</f>
        <v>0.9140127388535032</v>
      </c>
      <c r="G575" s="3">
        <f>(VLOOKUP(A575,degree!A:B,2,FALSE))</f>
        <v>11.8377458</v>
      </c>
      <c r="H575" t="str">
        <f>(VLOOKUP(A575,degree!A:C,3,FALSE))</f>
        <v/>
      </c>
    </row>
    <row r="576" spans="1:8" x14ac:dyDescent="0.2">
      <c r="A576" s="1" t="s">
        <v>262</v>
      </c>
      <c r="B576" s="2">
        <v>15.0083249</v>
      </c>
      <c r="C576" t="str">
        <f>IF(ISNA(VLOOKUP(A576,'von Hand markiert'!A:A,1,FALSE)),"","x")</f>
        <v/>
      </c>
      <c r="D576" s="4">
        <f>B576/betwKennzahlen!$D$6</f>
        <v>1.8753382168681666E-4</v>
      </c>
      <c r="E576" s="4">
        <f>SUM(B576:$B$629)/betwKennzahlen!$D$6</f>
        <v>6.7075503548735017E-3</v>
      </c>
      <c r="F576" s="4">
        <f>COUNTA($A$2:A576)/COUNTA($A$2:$A$629)</f>
        <v>0.91560509554140124</v>
      </c>
      <c r="G576" s="3">
        <f>(VLOOKUP(A576,degree!A:B,2,FALSE))</f>
        <v>5.34242683</v>
      </c>
      <c r="H576" t="str">
        <f>(VLOOKUP(A576,degree!A:C,3,FALSE))</f>
        <v/>
      </c>
    </row>
    <row r="577" spans="1:8" x14ac:dyDescent="0.2">
      <c r="A577" s="1" t="s">
        <v>425</v>
      </c>
      <c r="B577" s="2">
        <v>15.0083249</v>
      </c>
      <c r="C577" t="str">
        <f>IF(ISNA(VLOOKUP(A577,'von Hand markiert'!A:A,1,FALSE)),"","x")</f>
        <v/>
      </c>
      <c r="D577" s="4">
        <f>B577/betwKennzahlen!$D$6</f>
        <v>1.8753382168681666E-4</v>
      </c>
      <c r="E577" s="4">
        <f>SUM(B577:$B$629)/betwKennzahlen!$D$6</f>
        <v>6.520016533186684E-3</v>
      </c>
      <c r="F577" s="4">
        <f>COUNTA($A$2:A577)/COUNTA($A$2:$A$629)</f>
        <v>0.91719745222929938</v>
      </c>
      <c r="G577" s="3">
        <f>(VLOOKUP(A577,degree!A:B,2,FALSE))</f>
        <v>15.0083249</v>
      </c>
      <c r="H577" t="str">
        <f>(VLOOKUP(A577,degree!A:C,3,FALSE))</f>
        <v/>
      </c>
    </row>
    <row r="578" spans="1:8" x14ac:dyDescent="0.2">
      <c r="A578" s="1" t="s">
        <v>367</v>
      </c>
      <c r="B578" s="2">
        <v>13.857898199999999</v>
      </c>
      <c r="C578" t="str">
        <f>IF(ISNA(VLOOKUP(A578,'von Hand markiert'!A:A,1,FALSE)),"","x")</f>
        <v/>
      </c>
      <c r="D578" s="4">
        <f>B578/betwKennzahlen!$D$6</f>
        <v>1.7315887197996742E-4</v>
      </c>
      <c r="E578" s="4">
        <f>SUM(B578:$B$629)/betwKennzahlen!$D$6</f>
        <v>6.3324827114998672E-3</v>
      </c>
      <c r="F578" s="4">
        <f>COUNTA($A$2:A578)/COUNTA($A$2:$A$629)</f>
        <v>0.91878980891719741</v>
      </c>
      <c r="G578" s="3">
        <f>(VLOOKUP(A578,degree!A:B,2,FALSE))</f>
        <v>7.2310405600000003</v>
      </c>
      <c r="H578" t="str">
        <f>(VLOOKUP(A578,degree!A:C,3,FALSE))</f>
        <v/>
      </c>
    </row>
    <row r="579" spans="1:8" x14ac:dyDescent="0.2">
      <c r="A579" s="1" t="s">
        <v>366</v>
      </c>
      <c r="B579" s="2">
        <v>13.857898199999999</v>
      </c>
      <c r="C579" t="str">
        <f>IF(ISNA(VLOOKUP(A579,'von Hand markiert'!A:A,1,FALSE)),"","x")</f>
        <v/>
      </c>
      <c r="D579" s="4">
        <f>B579/betwKennzahlen!$D$6</f>
        <v>1.7315887197996742E-4</v>
      </c>
      <c r="E579" s="4">
        <f>SUM(B579:$B$629)/betwKennzahlen!$D$6</f>
        <v>6.1593238395198984E-3</v>
      </c>
      <c r="F579" s="4">
        <f>COUNTA($A$2:A579)/COUNTA($A$2:$A$629)</f>
        <v>0.92038216560509556</v>
      </c>
      <c r="G579" s="3">
        <f>(VLOOKUP(A579,degree!A:B,2,FALSE))</f>
        <v>8.2211395700000001</v>
      </c>
      <c r="H579" t="str">
        <f>(VLOOKUP(A579,degree!A:C,3,FALSE))</f>
        <v/>
      </c>
    </row>
    <row r="580" spans="1:8" x14ac:dyDescent="0.2">
      <c r="A580" s="1" t="s">
        <v>504</v>
      </c>
      <c r="B580" s="2">
        <v>13.371026000000001</v>
      </c>
      <c r="C580" t="str">
        <f>IF(ISNA(VLOOKUP(A580,'von Hand markiert'!A:A,1,FALSE)),"","x")</f>
        <v/>
      </c>
      <c r="D580" s="4">
        <f>B580/betwKennzahlen!$D$6</f>
        <v>1.6707524806141354E-4</v>
      </c>
      <c r="E580" s="4">
        <f>SUM(B580:$B$629)/betwKennzahlen!$D$6</f>
        <v>5.9861649675399314E-3</v>
      </c>
      <c r="F580" s="4">
        <f>COUNTA($A$2:A580)/COUNTA($A$2:$A$629)</f>
        <v>0.92197452229299359</v>
      </c>
      <c r="G580" s="3">
        <f>(VLOOKUP(A580,degree!A:B,2,FALSE))</f>
        <v>10.415361000000001</v>
      </c>
      <c r="H580" t="str">
        <f>(VLOOKUP(A580,degree!A:C,3,FALSE))</f>
        <v/>
      </c>
    </row>
    <row r="581" spans="1:8" x14ac:dyDescent="0.2">
      <c r="A581" s="1" t="s">
        <v>465</v>
      </c>
      <c r="B581" s="2">
        <v>13.080030600000001</v>
      </c>
      <c r="C581" t="str">
        <f>IF(ISNA(VLOOKUP(A581,'von Hand markiert'!A:A,1,FALSE)),"","x")</f>
        <v/>
      </c>
      <c r="D581" s="4">
        <f>B581/betwKennzahlen!$D$6</f>
        <v>1.6343916743157032E-4</v>
      </c>
      <c r="E581" s="4">
        <f>SUM(B581:$B$629)/betwKennzahlen!$D$6</f>
        <v>5.8190897194785179E-3</v>
      </c>
      <c r="F581" s="4">
        <f>COUNTA($A$2:A581)/COUNTA($A$2:$A$629)</f>
        <v>0.92356687898089174</v>
      </c>
      <c r="G581" s="3">
        <f>(VLOOKUP(A581,degree!A:B,2,FALSE))</f>
        <v>6.9767441899999998</v>
      </c>
      <c r="H581" t="str">
        <f>(VLOOKUP(A581,degree!A:C,3,FALSE))</f>
        <v/>
      </c>
    </row>
    <row r="582" spans="1:8" x14ac:dyDescent="0.2">
      <c r="A582" s="1" t="s">
        <v>392</v>
      </c>
      <c r="B582" s="2">
        <v>12.6782647</v>
      </c>
      <c r="C582" t="str">
        <f>IF(ISNA(VLOOKUP(A582,'von Hand markiert'!A:A,1,FALSE)),"","x")</f>
        <v/>
      </c>
      <c r="D582" s="4">
        <f>B582/betwKennzahlen!$D$6</f>
        <v>1.5841897396211499E-4</v>
      </c>
      <c r="E582" s="4">
        <f>SUM(B582:$B$629)/betwKennzahlen!$D$6</f>
        <v>5.6556505520469471E-3</v>
      </c>
      <c r="F582" s="4">
        <f>COUNTA($A$2:A582)/COUNTA($A$2:$A$629)</f>
        <v>0.92515923566878977</v>
      </c>
      <c r="G582" s="3">
        <f>(VLOOKUP(A582,degree!A:B,2,FALSE))</f>
        <v>11.4436968</v>
      </c>
      <c r="H582" t="str">
        <f>(VLOOKUP(A582,degree!A:C,3,FALSE))</f>
        <v/>
      </c>
    </row>
    <row r="583" spans="1:8" x14ac:dyDescent="0.2">
      <c r="A583" s="1" t="s">
        <v>507</v>
      </c>
      <c r="B583" s="2">
        <v>12.616781400000001</v>
      </c>
      <c r="C583" t="str">
        <f>IF(ISNA(VLOOKUP(A583,'von Hand markiert'!A:A,1,FALSE)),"","x")</f>
        <v/>
      </c>
      <c r="D583" s="4">
        <f>B583/betwKennzahlen!$D$6</f>
        <v>1.5765072045642784E-4</v>
      </c>
      <c r="E583" s="4">
        <f>SUM(B583:$B$629)/betwKennzahlen!$D$6</f>
        <v>5.4972315780848317E-3</v>
      </c>
      <c r="F583" s="4">
        <f>COUNTA($A$2:A583)/COUNTA($A$2:$A$629)</f>
        <v>0.92675159235668791</v>
      </c>
      <c r="G583" s="3">
        <f>(VLOOKUP(A583,degree!A:B,2,FALSE))</f>
        <v>8.6757990899999999</v>
      </c>
      <c r="H583" t="str">
        <f>(VLOOKUP(A583,degree!A:C,3,FALSE))</f>
        <v/>
      </c>
    </row>
    <row r="584" spans="1:8" x14ac:dyDescent="0.2">
      <c r="A584" s="1" t="s">
        <v>505</v>
      </c>
      <c r="B584" s="2">
        <v>12.616781400000001</v>
      </c>
      <c r="C584" t="str">
        <f>IF(ISNA(VLOOKUP(A584,'von Hand markiert'!A:A,1,FALSE)),"","x")</f>
        <v/>
      </c>
      <c r="D584" s="4">
        <f>B584/betwKennzahlen!$D$6</f>
        <v>1.5765072045642784E-4</v>
      </c>
      <c r="E584" s="4">
        <f>SUM(B584:$B$629)/betwKennzahlen!$D$6</f>
        <v>5.3395808576284041E-3</v>
      </c>
      <c r="F584" s="4">
        <f>COUNTA($A$2:A584)/COUNTA($A$2:$A$629)</f>
        <v>0.92834394904458595</v>
      </c>
      <c r="G584" s="3">
        <f>(VLOOKUP(A584,degree!A:B,2,FALSE))</f>
        <v>10.6559971</v>
      </c>
      <c r="H584" t="str">
        <f>(VLOOKUP(A584,degree!A:C,3,FALSE))</f>
        <v/>
      </c>
    </row>
    <row r="585" spans="1:8" x14ac:dyDescent="0.2">
      <c r="A585" s="1" t="s">
        <v>506</v>
      </c>
      <c r="B585" s="2">
        <v>12.616781400000001</v>
      </c>
      <c r="C585" t="str">
        <f>IF(ISNA(VLOOKUP(A585,'von Hand markiert'!A:A,1,FALSE)),"","x")</f>
        <v/>
      </c>
      <c r="D585" s="4">
        <f>B585/betwKennzahlen!$D$6</f>
        <v>1.5765072045642784E-4</v>
      </c>
      <c r="E585" s="4">
        <f>SUM(B585:$B$629)/betwKennzahlen!$D$6</f>
        <v>5.1819301371719764E-3</v>
      </c>
      <c r="F585" s="4">
        <f>COUNTA($A$2:A585)/COUNTA($A$2:$A$629)</f>
        <v>0.92993630573248409</v>
      </c>
      <c r="G585" s="3">
        <f>(VLOOKUP(A585,degree!A:B,2,FALSE))</f>
        <v>9.6658980999999997</v>
      </c>
      <c r="H585" t="str">
        <f>(VLOOKUP(A585,degree!A:C,3,FALSE))</f>
        <v/>
      </c>
    </row>
    <row r="586" spans="1:8" x14ac:dyDescent="0.2">
      <c r="A586" s="1" t="s">
        <v>592</v>
      </c>
      <c r="B586" s="2">
        <v>11.8383752</v>
      </c>
      <c r="C586" t="str">
        <f>IF(ISNA(VLOOKUP(A586,'von Hand markiert'!A:A,1,FALSE)),"","x")</f>
        <v/>
      </c>
      <c r="D586" s="4">
        <f>B586/betwKennzahlen!$D$6</f>
        <v>1.479242859287003E-4</v>
      </c>
      <c r="E586" s="4">
        <f>SUM(B586:$B$629)/betwKennzahlen!$D$6</f>
        <v>5.0242794167155488E-3</v>
      </c>
      <c r="F586" s="4">
        <f>COUNTA($A$2:A586)/COUNTA($A$2:$A$629)</f>
        <v>0.93152866242038213</v>
      </c>
      <c r="G586" s="3">
        <f>(VLOOKUP(A586,degree!A:B,2,FALSE))</f>
        <v>0.99009901</v>
      </c>
      <c r="H586" t="str">
        <f>(VLOOKUP(A586,degree!A:C,3,FALSE))</f>
        <v/>
      </c>
    </row>
    <row r="587" spans="1:8" x14ac:dyDescent="0.2">
      <c r="A587" s="1" t="s">
        <v>593</v>
      </c>
      <c r="B587" s="2">
        <v>11.8383752</v>
      </c>
      <c r="C587" t="str">
        <f>IF(ISNA(VLOOKUP(A587,'von Hand markiert'!A:A,1,FALSE)),"","x")</f>
        <v/>
      </c>
      <c r="D587" s="4">
        <f>B587/betwKennzahlen!$D$6</f>
        <v>1.479242859287003E-4</v>
      </c>
      <c r="E587" s="4">
        <f>SUM(B587:$B$629)/betwKennzahlen!$D$6</f>
        <v>4.8763551307868481E-3</v>
      </c>
      <c r="F587" s="4">
        <f>COUNTA($A$2:A587)/COUNTA($A$2:$A$629)</f>
        <v>0.93312101910828027</v>
      </c>
      <c r="G587" s="3">
        <f>(VLOOKUP(A587,degree!A:B,2,FALSE))</f>
        <v>0</v>
      </c>
      <c r="H587" t="str">
        <f>(VLOOKUP(A587,degree!A:C,3,FALSE))</f>
        <v/>
      </c>
    </row>
    <row r="588" spans="1:8" x14ac:dyDescent="0.2">
      <c r="A588" s="1" t="s">
        <v>387</v>
      </c>
      <c r="B588" s="2">
        <v>11.665611800000001</v>
      </c>
      <c r="C588" t="str">
        <f>IF(ISNA(VLOOKUP(A588,'von Hand markiert'!A:A,1,FALSE)),"","x")</f>
        <v/>
      </c>
      <c r="D588" s="4">
        <f>B588/betwKennzahlen!$D$6</f>
        <v>1.4576555196834954E-4</v>
      </c>
      <c r="E588" s="4">
        <f>SUM(B588:$B$629)/betwKennzahlen!$D$6</f>
        <v>4.7284308448581475E-3</v>
      </c>
      <c r="F588" s="4">
        <f>COUNTA($A$2:A588)/COUNTA($A$2:$A$629)</f>
        <v>0.9347133757961783</v>
      </c>
      <c r="G588" s="3">
        <f>(VLOOKUP(A588,degree!A:B,2,FALSE))</f>
        <v>6.3231850100000004</v>
      </c>
      <c r="H588" t="str">
        <f>(VLOOKUP(A588,degree!A:C,3,FALSE))</f>
        <v/>
      </c>
    </row>
    <row r="589" spans="1:8" x14ac:dyDescent="0.2">
      <c r="A589" s="1" t="s">
        <v>578</v>
      </c>
      <c r="B589" s="2">
        <v>11.6522004</v>
      </c>
      <c r="C589" t="str">
        <f>IF(ISNA(VLOOKUP(A589,'von Hand markiert'!A:A,1,FALSE)),"","x")</f>
        <v/>
      </c>
      <c r="D589" s="4">
        <f>B589/betwKennzahlen!$D$6</f>
        <v>1.4559797223424008E-4</v>
      </c>
      <c r="E589" s="4">
        <f>SUM(B589:$B$629)/betwKennzahlen!$D$6</f>
        <v>4.5826652928897989E-3</v>
      </c>
      <c r="F589" s="4">
        <f>COUNTA($A$2:A589)/COUNTA($A$2:$A$629)</f>
        <v>0.93630573248407645</v>
      </c>
      <c r="G589" s="3">
        <f>(VLOOKUP(A589,degree!A:B,2,FALSE))</f>
        <v>9.2131760099999997</v>
      </c>
      <c r="H589" t="str">
        <f>(VLOOKUP(A589,degree!A:C,3,FALSE))</f>
        <v/>
      </c>
    </row>
    <row r="590" spans="1:8" x14ac:dyDescent="0.2">
      <c r="A590" s="1" t="s">
        <v>579</v>
      </c>
      <c r="B590" s="2">
        <v>11.6522004</v>
      </c>
      <c r="C590" t="str">
        <f>IF(ISNA(VLOOKUP(A590,'von Hand markiert'!A:A,1,FALSE)),"","x")</f>
        <v/>
      </c>
      <c r="D590" s="4">
        <f>B590/betwKennzahlen!$D$6</f>
        <v>1.4559797223424008E-4</v>
      </c>
      <c r="E590" s="4">
        <f>SUM(B590:$B$629)/betwKennzahlen!$D$6</f>
        <v>4.4370673206555588E-3</v>
      </c>
      <c r="F590" s="4">
        <f>COUNTA($A$2:A590)/COUNTA($A$2:$A$629)</f>
        <v>0.93789808917197448</v>
      </c>
      <c r="G590" s="3">
        <f>(VLOOKUP(A590,degree!A:B,2,FALSE))</f>
        <v>0</v>
      </c>
      <c r="H590" t="str">
        <f>(VLOOKUP(A590,degree!A:C,3,FALSE))</f>
        <v/>
      </c>
    </row>
    <row r="591" spans="1:8" x14ac:dyDescent="0.2">
      <c r="A591" s="1" t="s">
        <v>580</v>
      </c>
      <c r="B591" s="2">
        <v>11.1437306</v>
      </c>
      <c r="C591" t="str">
        <f>IF(ISNA(VLOOKUP(A591,'von Hand markiert'!A:A,1,FALSE)),"","x")</f>
        <v/>
      </c>
      <c r="D591" s="4">
        <f>B591/betwKennzahlen!$D$6</f>
        <v>1.3924447939332141E-4</v>
      </c>
      <c r="E591" s="4">
        <f>SUM(B591:$B$629)/betwKennzahlen!$D$6</f>
        <v>4.2914693484213196E-3</v>
      </c>
      <c r="F591" s="4">
        <f>COUNTA($A$2:A591)/COUNTA($A$2:$A$629)</f>
        <v>0.93949044585987262</v>
      </c>
      <c r="G591" s="3">
        <f>(VLOOKUP(A591,degree!A:B,2,FALSE))</f>
        <v>11.1437306</v>
      </c>
      <c r="H591" t="str">
        <f>(VLOOKUP(A591,degree!A:C,3,FALSE))</f>
        <v/>
      </c>
    </row>
    <row r="592" spans="1:8" x14ac:dyDescent="0.2">
      <c r="A592" s="1" t="s">
        <v>581</v>
      </c>
      <c r="B592" s="2">
        <v>11.1437306</v>
      </c>
      <c r="C592" t="str">
        <f>IF(ISNA(VLOOKUP(A592,'von Hand markiert'!A:A,1,FALSE)),"","x")</f>
        <v/>
      </c>
      <c r="D592" s="4">
        <f>B592/betwKennzahlen!$D$6</f>
        <v>1.3924447939332141E-4</v>
      </c>
      <c r="E592" s="4">
        <f>SUM(B592:$B$629)/betwKennzahlen!$D$6</f>
        <v>4.1522248690279984E-3</v>
      </c>
      <c r="F592" s="4">
        <f>COUNTA($A$2:A592)/COUNTA($A$2:$A$629)</f>
        <v>0.94108280254777066</v>
      </c>
      <c r="G592" s="3">
        <f>(VLOOKUP(A592,degree!A:B,2,FALSE))</f>
        <v>1.47783251</v>
      </c>
      <c r="H592" t="str">
        <f>(VLOOKUP(A592,degree!A:C,3,FALSE))</f>
        <v/>
      </c>
    </row>
    <row r="593" spans="1:8" x14ac:dyDescent="0.2">
      <c r="A593" s="1" t="s">
        <v>463</v>
      </c>
      <c r="B593" s="2">
        <v>10.6559971</v>
      </c>
      <c r="C593" t="str">
        <f>IF(ISNA(VLOOKUP(A593,'von Hand markiert'!A:A,1,FALSE)),"","x")</f>
        <v/>
      </c>
      <c r="D593" s="4">
        <f>B593/betwKennzahlen!$D$6</f>
        <v>1.3315009325568609E-4</v>
      </c>
      <c r="E593" s="4">
        <f>SUM(B593:$B$629)/betwKennzahlen!$D$6</f>
        <v>4.0129803896346754E-3</v>
      </c>
      <c r="F593" s="4">
        <f>COUNTA($A$2:A593)/COUNTA($A$2:$A$629)</f>
        <v>0.9426751592356688</v>
      </c>
      <c r="G593" s="3">
        <f>(VLOOKUP(A593,degree!A:B,2,FALSE))</f>
        <v>9.6658980999999997</v>
      </c>
      <c r="H593" t="str">
        <f>(VLOOKUP(A593,degree!A:C,3,FALSE))</f>
        <v/>
      </c>
    </row>
    <row r="594" spans="1:8" x14ac:dyDescent="0.2">
      <c r="A594" s="1" t="s">
        <v>462</v>
      </c>
      <c r="B594" s="2">
        <v>10.6559971</v>
      </c>
      <c r="C594" t="str">
        <f>IF(ISNA(VLOOKUP(A594,'von Hand markiert'!A:A,1,FALSE)),"","x")</f>
        <v/>
      </c>
      <c r="D594" s="4">
        <f>B594/betwKennzahlen!$D$6</f>
        <v>1.3315009325568609E-4</v>
      </c>
      <c r="E594" s="4">
        <f>SUM(B594:$B$629)/betwKennzahlen!$D$6</f>
        <v>3.8798302963789898E-3</v>
      </c>
      <c r="F594" s="4">
        <f>COUNTA($A$2:A594)/COUNTA($A$2:$A$629)</f>
        <v>0.94426751592356684</v>
      </c>
      <c r="G594" s="3">
        <f>(VLOOKUP(A594,degree!A:B,2,FALSE))</f>
        <v>10.6559971</v>
      </c>
      <c r="H594" t="str">
        <f>(VLOOKUP(A594,degree!A:C,3,FALSE))</f>
        <v/>
      </c>
    </row>
    <row r="595" spans="1:8" x14ac:dyDescent="0.2">
      <c r="A595" s="1" t="s">
        <v>464</v>
      </c>
      <c r="B595" s="2">
        <v>10.6559971</v>
      </c>
      <c r="C595" t="str">
        <f>IF(ISNA(VLOOKUP(A595,'von Hand markiert'!A:A,1,FALSE)),"","x")</f>
        <v/>
      </c>
      <c r="D595" s="4">
        <f>B595/betwKennzahlen!$D$6</f>
        <v>1.3315009325568609E-4</v>
      </c>
      <c r="E595" s="4">
        <f>SUM(B595:$B$629)/betwKennzahlen!$D$6</f>
        <v>3.7466802031233043E-3</v>
      </c>
      <c r="F595" s="4">
        <f>COUNTA($A$2:A595)/COUNTA($A$2:$A$629)</f>
        <v>0.94585987261146498</v>
      </c>
      <c r="G595" s="3">
        <f>(VLOOKUP(A595,degree!A:B,2,FALSE))</f>
        <v>8.6757990899999999</v>
      </c>
      <c r="H595" t="str">
        <f>(VLOOKUP(A595,degree!A:C,3,FALSE))</f>
        <v/>
      </c>
    </row>
    <row r="596" spans="1:8" x14ac:dyDescent="0.2">
      <c r="A596" s="1" t="s">
        <v>355</v>
      </c>
      <c r="B596" s="2">
        <v>10.497136899999999</v>
      </c>
      <c r="C596" t="str">
        <f>IF(ISNA(VLOOKUP(A596,'von Hand markiert'!A:A,1,FALSE)),"","x")</f>
        <v/>
      </c>
      <c r="D596" s="4">
        <f>B596/betwKennzahlen!$D$6</f>
        <v>1.3116508422780101E-4</v>
      </c>
      <c r="E596" s="4">
        <f>SUM(B596:$B$629)/betwKennzahlen!$D$6</f>
        <v>3.6135301098676174E-3</v>
      </c>
      <c r="F596" s="4">
        <f>COUNTA($A$2:A596)/COUNTA($A$2:$A$629)</f>
        <v>0.94745222929936301</v>
      </c>
      <c r="G596" s="3">
        <f>(VLOOKUP(A596,degree!A:B,2,FALSE))</f>
        <v>5.8263518699999999</v>
      </c>
      <c r="H596" t="str">
        <f>(VLOOKUP(A596,degree!A:C,3,FALSE))</f>
        <v/>
      </c>
    </row>
    <row r="597" spans="1:8" x14ac:dyDescent="0.2">
      <c r="A597" s="1" t="s">
        <v>356</v>
      </c>
      <c r="B597" s="2">
        <v>10.497136899999999</v>
      </c>
      <c r="C597" t="str">
        <f>IF(ISNA(VLOOKUP(A597,'von Hand markiert'!A:A,1,FALSE)),"","x")</f>
        <v/>
      </c>
      <c r="D597" s="4">
        <f>B597/betwKennzahlen!$D$6</f>
        <v>1.3116508422780101E-4</v>
      </c>
      <c r="E597" s="4">
        <f>SUM(B597:$B$629)/betwKennzahlen!$D$6</f>
        <v>3.4823650256398174E-3</v>
      </c>
      <c r="F597" s="4">
        <f>COUNTA($A$2:A597)/COUNTA($A$2:$A$629)</f>
        <v>0.94904458598726116</v>
      </c>
      <c r="G597" s="3">
        <f>(VLOOKUP(A597,degree!A:B,2,FALSE))</f>
        <v>4.8362528600000001</v>
      </c>
      <c r="H597" t="str">
        <f>(VLOOKUP(A597,degree!A:C,3,FALSE))</f>
        <v/>
      </c>
    </row>
    <row r="598" spans="1:8" x14ac:dyDescent="0.2">
      <c r="A598" s="1" t="s">
        <v>354</v>
      </c>
      <c r="B598" s="2">
        <v>10.497136899999999</v>
      </c>
      <c r="C598" t="str">
        <f>IF(ISNA(VLOOKUP(A598,'von Hand markiert'!A:A,1,FALSE)),"","x")</f>
        <v/>
      </c>
      <c r="D598" s="4">
        <f>B598/betwKennzahlen!$D$6</f>
        <v>1.3116508422780101E-4</v>
      </c>
      <c r="E598" s="4">
        <f>SUM(B598:$B$629)/betwKennzahlen!$D$6</f>
        <v>3.3511999414120165E-3</v>
      </c>
      <c r="F598" s="4">
        <f>COUNTA($A$2:A598)/COUNTA($A$2:$A$629)</f>
        <v>0.95063694267515919</v>
      </c>
      <c r="G598" s="3">
        <f>(VLOOKUP(A598,degree!A:B,2,FALSE))</f>
        <v>6.8164508799999997</v>
      </c>
      <c r="H598" t="str">
        <f>(VLOOKUP(A598,degree!A:C,3,FALSE))</f>
        <v/>
      </c>
    </row>
    <row r="599" spans="1:8" x14ac:dyDescent="0.2">
      <c r="A599" s="1" t="s">
        <v>357</v>
      </c>
      <c r="B599" s="2">
        <v>10.497136899999999</v>
      </c>
      <c r="C599" t="str">
        <f>IF(ISNA(VLOOKUP(A599,'von Hand markiert'!A:A,1,FALSE)),"","x")</f>
        <v/>
      </c>
      <c r="D599" s="4">
        <f>B599/betwKennzahlen!$D$6</f>
        <v>1.3116508422780101E-4</v>
      </c>
      <c r="E599" s="4">
        <f>SUM(B599:$B$629)/betwKennzahlen!$D$6</f>
        <v>3.2200348571842156E-3</v>
      </c>
      <c r="F599" s="4">
        <f>COUNTA($A$2:A599)/COUNTA($A$2:$A$629)</f>
        <v>0.95222929936305734</v>
      </c>
      <c r="G599" s="3">
        <f>(VLOOKUP(A599,degree!A:B,2,FALSE))</f>
        <v>3.8461538499999999</v>
      </c>
      <c r="H599" t="str">
        <f>(VLOOKUP(A599,degree!A:C,3,FALSE))</f>
        <v/>
      </c>
    </row>
    <row r="600" spans="1:8" x14ac:dyDescent="0.2">
      <c r="A600" s="1" t="s">
        <v>390</v>
      </c>
      <c r="B600" s="2">
        <v>10.4222821</v>
      </c>
      <c r="C600" t="str">
        <f>IF(ISNA(VLOOKUP(A600,'von Hand markiert'!A:A,1,FALSE)),"","x")</f>
        <v/>
      </c>
      <c r="D600" s="4">
        <f>B600/betwKennzahlen!$D$6</f>
        <v>1.3022974955127079E-4</v>
      </c>
      <c r="E600" s="4">
        <f>SUM(B600:$B$629)/betwKennzahlen!$D$6</f>
        <v>3.0888697729564147E-3</v>
      </c>
      <c r="F600" s="4">
        <f>COUNTA($A$2:A600)/COUNTA($A$2:$A$629)</f>
        <v>0.95382165605095537</v>
      </c>
      <c r="G600" s="3">
        <f>(VLOOKUP(A600,degree!A:B,2,FALSE))</f>
        <v>0</v>
      </c>
      <c r="H600" t="str">
        <f>(VLOOKUP(A600,degree!A:C,3,FALSE))</f>
        <v/>
      </c>
    </row>
    <row r="601" spans="1:8" x14ac:dyDescent="0.2">
      <c r="A601" s="1" t="s">
        <v>621</v>
      </c>
      <c r="B601" s="2">
        <v>10.313901299999999</v>
      </c>
      <c r="C601" t="str">
        <f>IF(ISNA(VLOOKUP(A601,'von Hand markiert'!A:A,1,FALSE)),"","x")</f>
        <v/>
      </c>
      <c r="D601" s="4">
        <f>B601/betwKennzahlen!$D$6</f>
        <v>1.2887549677776677E-4</v>
      </c>
      <c r="E601" s="4">
        <f>SUM(B601:$B$629)/betwKennzahlen!$D$6</f>
        <v>2.9586400234051439E-3</v>
      </c>
      <c r="F601" s="4">
        <f>COUNTA($A$2:A601)/COUNTA($A$2:$A$629)</f>
        <v>0.95541401273885351</v>
      </c>
      <c r="G601" s="3">
        <f>(VLOOKUP(A601,degree!A:B,2,FALSE))</f>
        <v>0</v>
      </c>
      <c r="H601" t="str">
        <f>(VLOOKUP(A601,degree!A:C,3,FALSE))</f>
        <v/>
      </c>
    </row>
    <row r="602" spans="1:8" x14ac:dyDescent="0.2">
      <c r="A602" s="1" t="s">
        <v>545</v>
      </c>
      <c r="B602" s="2">
        <v>10.2968636</v>
      </c>
      <c r="C602" t="str">
        <f>IF(ISNA(VLOOKUP(A602,'von Hand markiert'!A:A,1,FALSE)),"","x")</f>
        <v/>
      </c>
      <c r="D602" s="4">
        <f>B602/betwKennzahlen!$D$6</f>
        <v>1.2866260526488691E-4</v>
      </c>
      <c r="E602" s="4">
        <f>SUM(B602:$B$629)/betwKennzahlen!$D$6</f>
        <v>2.8297645266273765E-3</v>
      </c>
      <c r="F602" s="4">
        <f>COUNTA($A$2:A602)/COUNTA($A$2:$A$629)</f>
        <v>0.95700636942675155</v>
      </c>
      <c r="G602" s="3">
        <f>(VLOOKUP(A602,degree!A:B,2,FALSE))</f>
        <v>0</v>
      </c>
      <c r="H602" t="str">
        <f>(VLOOKUP(A602,degree!A:C,3,FALSE))</f>
        <v/>
      </c>
    </row>
    <row r="603" spans="1:8" x14ac:dyDescent="0.2">
      <c r="A603" s="1" t="s">
        <v>544</v>
      </c>
      <c r="B603" s="2">
        <v>10.2968636</v>
      </c>
      <c r="C603" t="str">
        <f>IF(ISNA(VLOOKUP(A603,'von Hand markiert'!A:A,1,FALSE)),"","x")</f>
        <v/>
      </c>
      <c r="D603" s="4">
        <f>B603/betwKennzahlen!$D$6</f>
        <v>1.2866260526488691E-4</v>
      </c>
      <c r="E603" s="4">
        <f>SUM(B603:$B$629)/betwKennzahlen!$D$6</f>
        <v>2.7011019213624894E-3</v>
      </c>
      <c r="F603" s="4">
        <f>COUNTA($A$2:A603)/COUNTA($A$2:$A$629)</f>
        <v>0.95859872611464969</v>
      </c>
      <c r="G603" s="3">
        <f>(VLOOKUP(A603,degree!A:B,2,FALSE))</f>
        <v>2.46793152</v>
      </c>
      <c r="H603" t="str">
        <f>(VLOOKUP(A603,degree!A:C,3,FALSE))</f>
        <v/>
      </c>
    </row>
    <row r="604" spans="1:8" x14ac:dyDescent="0.2">
      <c r="A604" s="1" t="s">
        <v>543</v>
      </c>
      <c r="B604" s="2">
        <v>10.2968636</v>
      </c>
      <c r="C604" t="str">
        <f>IF(ISNA(VLOOKUP(A604,'von Hand markiert'!A:A,1,FALSE)),"","x")</f>
        <v/>
      </c>
      <c r="D604" s="4">
        <f>B604/betwKennzahlen!$D$6</f>
        <v>1.2866260526488691E-4</v>
      </c>
      <c r="E604" s="4">
        <f>SUM(B604:$B$629)/betwKennzahlen!$D$6</f>
        <v>2.5724393160976027E-3</v>
      </c>
      <c r="F604" s="4">
        <f>COUNTA($A$2:A604)/COUNTA($A$2:$A$629)</f>
        <v>0.96019108280254772</v>
      </c>
      <c r="G604" s="3">
        <f>(VLOOKUP(A604,degree!A:B,2,FALSE))</f>
        <v>3.4580305299999998</v>
      </c>
      <c r="H604" t="str">
        <f>(VLOOKUP(A604,degree!A:C,3,FALSE))</f>
        <v/>
      </c>
    </row>
    <row r="605" spans="1:8" x14ac:dyDescent="0.2">
      <c r="A605" s="1" t="s">
        <v>529</v>
      </c>
      <c r="B605" s="2">
        <v>9.9236985900000008</v>
      </c>
      <c r="C605" t="str">
        <f>IF(ISNA(VLOOKUP(A605,'von Hand markiert'!A:A,1,FALSE)),"","x")</f>
        <v/>
      </c>
      <c r="D605" s="4">
        <f>B605/betwKennzahlen!$D$6</f>
        <v>1.2399978906711795E-4</v>
      </c>
      <c r="E605" s="4">
        <f>SUM(B605:$B$629)/betwKennzahlen!$D$6</f>
        <v>2.443776710832716E-3</v>
      </c>
      <c r="F605" s="4">
        <f>COUNTA($A$2:A605)/COUNTA($A$2:$A$629)</f>
        <v>0.96178343949044587</v>
      </c>
      <c r="G605" s="3">
        <f>(VLOOKUP(A605,degree!A:B,2,FALSE))</f>
        <v>9.9236985900000008</v>
      </c>
      <c r="H605" t="str">
        <f>(VLOOKUP(A605,degree!A:C,3,FALSE))</f>
        <v/>
      </c>
    </row>
    <row r="606" spans="1:8" x14ac:dyDescent="0.2">
      <c r="A606" s="1" t="s">
        <v>511</v>
      </c>
      <c r="B606" s="2">
        <v>9.7711426600000006</v>
      </c>
      <c r="C606" t="str">
        <f>IF(ISNA(VLOOKUP(A606,'von Hand markiert'!A:A,1,FALSE)),"","x")</f>
        <v/>
      </c>
      <c r="D606" s="4">
        <f>B606/betwKennzahlen!$D$6</f>
        <v>1.2209355390999614E-4</v>
      </c>
      <c r="E606" s="4">
        <f>SUM(B606:$B$629)/betwKennzahlen!$D$6</f>
        <v>2.3197769217655978E-3</v>
      </c>
      <c r="F606" s="4">
        <f>COUNTA($A$2:A606)/COUNTA($A$2:$A$629)</f>
        <v>0.9633757961783439</v>
      </c>
      <c r="G606" s="3">
        <f>(VLOOKUP(A606,degree!A:B,2,FALSE))</f>
        <v>9.7711426600000006</v>
      </c>
      <c r="H606" t="str">
        <f>(VLOOKUP(A606,degree!A:C,3,FALSE))</f>
        <v/>
      </c>
    </row>
    <row r="607" spans="1:8" x14ac:dyDescent="0.2">
      <c r="A607" s="1" t="s">
        <v>512</v>
      </c>
      <c r="B607" s="2">
        <v>9.7711426600000006</v>
      </c>
      <c r="C607" t="str">
        <f>IF(ISNA(VLOOKUP(A607,'von Hand markiert'!A:A,1,FALSE)),"","x")</f>
        <v/>
      </c>
      <c r="D607" s="4">
        <f>B607/betwKennzahlen!$D$6</f>
        <v>1.2209355390999614E-4</v>
      </c>
      <c r="E607" s="4">
        <f>SUM(B607:$B$629)/betwKennzahlen!$D$6</f>
        <v>2.1976833678556021E-3</v>
      </c>
      <c r="F607" s="4">
        <f>COUNTA($A$2:A607)/COUNTA($A$2:$A$629)</f>
        <v>0.96496815286624205</v>
      </c>
      <c r="G607" s="3">
        <f>(VLOOKUP(A607,degree!A:B,2,FALSE))</f>
        <v>3.43861683</v>
      </c>
      <c r="H607" t="str">
        <f>(VLOOKUP(A607,degree!A:C,3,FALSE))</f>
        <v/>
      </c>
    </row>
    <row r="608" spans="1:8" x14ac:dyDescent="0.2">
      <c r="A608" s="1" t="s">
        <v>524</v>
      </c>
      <c r="B608" s="2">
        <v>9.6037240100000005</v>
      </c>
      <c r="C608" t="str">
        <f>IF(ISNA(VLOOKUP(A608,'von Hand markiert'!A:A,1,FALSE)),"","x")</f>
        <v/>
      </c>
      <c r="D608" s="4">
        <f>B608/betwKennzahlen!$D$6</f>
        <v>1.2000160431100075E-4</v>
      </c>
      <c r="E608" s="4">
        <f>SUM(B608:$B$629)/betwKennzahlen!$D$6</f>
        <v>2.0755898139456059E-3</v>
      </c>
      <c r="F608" s="4">
        <f>COUNTA($A$2:A608)/COUNTA($A$2:$A$629)</f>
        <v>0.96656050955414008</v>
      </c>
      <c r="G608" s="3">
        <f>(VLOOKUP(A608,degree!A:B,2,FALSE))</f>
        <v>0</v>
      </c>
      <c r="H608" t="str">
        <f>(VLOOKUP(A608,degree!A:C,3,FALSE))</f>
        <v/>
      </c>
    </row>
    <row r="609" spans="1:8" x14ac:dyDescent="0.2">
      <c r="A609" s="1" t="s">
        <v>388</v>
      </c>
      <c r="B609" s="2">
        <v>9.4191654299999996</v>
      </c>
      <c r="C609" t="str">
        <f>IF(ISNA(VLOOKUP(A609,'von Hand markiert'!A:A,1,FALSE)),"","x")</f>
        <v/>
      </c>
      <c r="D609" s="4">
        <f>B609/betwKennzahlen!$D$6</f>
        <v>1.17695485802566E-4</v>
      </c>
      <c r="E609" s="4">
        <f>SUM(B609:$B$629)/betwKennzahlen!$D$6</f>
        <v>1.9555882096346051E-3</v>
      </c>
      <c r="F609" s="4">
        <f>COUNTA($A$2:A609)/COUNTA($A$2:$A$629)</f>
        <v>0.96815286624203822</v>
      </c>
      <c r="G609" s="3">
        <f>(VLOOKUP(A609,degree!A:B,2,FALSE))</f>
        <v>0</v>
      </c>
      <c r="H609" t="str">
        <f>(VLOOKUP(A609,degree!A:C,3,FALSE))</f>
        <v/>
      </c>
    </row>
    <row r="610" spans="1:8" x14ac:dyDescent="0.2">
      <c r="A610" s="1" t="s">
        <v>572</v>
      </c>
      <c r="B610" s="2">
        <v>9.2373014399999995</v>
      </c>
      <c r="C610" t="str">
        <f>IF(ISNA(VLOOKUP(A610,'von Hand markiert'!A:A,1,FALSE)),"","x")</f>
        <v/>
      </c>
      <c r="D610" s="4">
        <f>B610/betwKennzahlen!$D$6</f>
        <v>1.1542303705834185E-4</v>
      </c>
      <c r="E610" s="4">
        <f>SUM(B610:$B$629)/betwKennzahlen!$D$6</f>
        <v>1.8378927238320393E-3</v>
      </c>
      <c r="F610" s="4">
        <f>COUNTA($A$2:A610)/COUNTA($A$2:$A$629)</f>
        <v>0.96974522292993626</v>
      </c>
      <c r="G610" s="3">
        <f>(VLOOKUP(A610,degree!A:B,2,FALSE))</f>
        <v>4.9310813400000004</v>
      </c>
      <c r="H610" t="str">
        <f>(VLOOKUP(A610,degree!A:C,3,FALSE))</f>
        <v/>
      </c>
    </row>
    <row r="611" spans="1:8" x14ac:dyDescent="0.2">
      <c r="A611" s="1" t="s">
        <v>573</v>
      </c>
      <c r="B611" s="2">
        <v>9.2373014399999995</v>
      </c>
      <c r="C611" t="str">
        <f>IF(ISNA(VLOOKUP(A611,'von Hand markiert'!A:A,1,FALSE)),"","x")</f>
        <v/>
      </c>
      <c r="D611" s="4">
        <f>B611/betwKennzahlen!$D$6</f>
        <v>1.1542303705834185E-4</v>
      </c>
      <c r="E611" s="4">
        <f>SUM(B611:$B$629)/betwKennzahlen!$D$6</f>
        <v>1.7224696867736973E-3</v>
      </c>
      <c r="F611" s="4">
        <f>COUNTA($A$2:A611)/COUNTA($A$2:$A$629)</f>
        <v>0.9713375796178344</v>
      </c>
      <c r="G611" s="3">
        <f>(VLOOKUP(A611,degree!A:B,2,FALSE))</f>
        <v>3.9409823300000002</v>
      </c>
      <c r="H611" t="str">
        <f>(VLOOKUP(A611,degree!A:C,3,FALSE))</f>
        <v/>
      </c>
    </row>
    <row r="612" spans="1:8" x14ac:dyDescent="0.2">
      <c r="A612" s="1" t="s">
        <v>575</v>
      </c>
      <c r="B612" s="2">
        <v>9.2373014399999995</v>
      </c>
      <c r="C612" t="str">
        <f>IF(ISNA(VLOOKUP(A612,'von Hand markiert'!A:A,1,FALSE)),"","x")</f>
        <v/>
      </c>
      <c r="D612" s="4">
        <f>B612/betwKennzahlen!$D$6</f>
        <v>1.1542303705834185E-4</v>
      </c>
      <c r="E612" s="4">
        <f>SUM(B612:$B$629)/betwKennzahlen!$D$6</f>
        <v>1.6070466497153553E-3</v>
      </c>
      <c r="F612" s="4">
        <f>COUNTA($A$2:A612)/COUNTA($A$2:$A$629)</f>
        <v>0.97292993630573243</v>
      </c>
      <c r="G612" s="3">
        <f>(VLOOKUP(A612,degree!A:B,2,FALSE))</f>
        <v>0</v>
      </c>
      <c r="H612" t="str">
        <f>(VLOOKUP(A612,degree!A:C,3,FALSE))</f>
        <v/>
      </c>
    </row>
    <row r="613" spans="1:8" x14ac:dyDescent="0.2">
      <c r="A613" s="1" t="s">
        <v>574</v>
      </c>
      <c r="B613" s="2">
        <v>9.2373014399999995</v>
      </c>
      <c r="C613" t="str">
        <f>IF(ISNA(VLOOKUP(A613,'von Hand markiert'!A:A,1,FALSE)),"","x")</f>
        <v/>
      </c>
      <c r="D613" s="4">
        <f>B613/betwKennzahlen!$D$6</f>
        <v>1.1542303705834185E-4</v>
      </c>
      <c r="E613" s="4">
        <f>SUM(B613:$B$629)/betwKennzahlen!$D$6</f>
        <v>1.4916236126570135E-3</v>
      </c>
      <c r="F613" s="4">
        <f>COUNTA($A$2:A613)/COUNTA($A$2:$A$629)</f>
        <v>0.97452229299363058</v>
      </c>
      <c r="G613" s="3">
        <f>(VLOOKUP(A613,degree!A:B,2,FALSE))</f>
        <v>0.99009901</v>
      </c>
      <c r="H613" t="str">
        <f>(VLOOKUP(A613,degree!A:C,3,FALSE))</f>
        <v/>
      </c>
    </row>
    <row r="614" spans="1:8" x14ac:dyDescent="0.2">
      <c r="A614" s="1" t="s">
        <v>521</v>
      </c>
      <c r="B614" s="2">
        <v>8.8574316700000004</v>
      </c>
      <c r="C614" t="str">
        <f>IF(ISNA(VLOOKUP(A614,'von Hand markiert'!A:A,1,FALSE)),"","x")</f>
        <v/>
      </c>
      <c r="D614" s="4">
        <f>B614/betwKennzahlen!$D$6</f>
        <v>1.1067644273911894E-4</v>
      </c>
      <c r="E614" s="4">
        <f>SUM(B614:$B$629)/betwKennzahlen!$D$6</f>
        <v>1.3762005755986718E-3</v>
      </c>
      <c r="F614" s="4">
        <f>COUNTA($A$2:A614)/COUNTA($A$2:$A$629)</f>
        <v>0.97611464968152861</v>
      </c>
      <c r="G614" s="3">
        <f>(VLOOKUP(A614,degree!A:B,2,FALSE))</f>
        <v>6.3895001499999999</v>
      </c>
      <c r="H614" t="str">
        <f>(VLOOKUP(A614,degree!A:C,3,FALSE))</f>
        <v/>
      </c>
    </row>
    <row r="615" spans="1:8" x14ac:dyDescent="0.2">
      <c r="A615" s="1" t="s">
        <v>522</v>
      </c>
      <c r="B615" s="2">
        <v>8.8574316700000004</v>
      </c>
      <c r="C615" t="str">
        <f>IF(ISNA(VLOOKUP(A615,'von Hand markiert'!A:A,1,FALSE)),"","x")</f>
        <v/>
      </c>
      <c r="D615" s="4">
        <f>B615/betwKennzahlen!$D$6</f>
        <v>1.1067644273911894E-4</v>
      </c>
      <c r="E615" s="4">
        <f>SUM(B615:$B$629)/betwKennzahlen!$D$6</f>
        <v>1.2655241328595529E-3</v>
      </c>
      <c r="F615" s="4">
        <f>COUNTA($A$2:A615)/COUNTA($A$2:$A$629)</f>
        <v>0.97770700636942676</v>
      </c>
      <c r="G615" s="3">
        <f>(VLOOKUP(A615,degree!A:B,2,FALSE))</f>
        <v>5.3994011400000002</v>
      </c>
      <c r="H615" t="str">
        <f>(VLOOKUP(A615,degree!A:C,3,FALSE))</f>
        <v/>
      </c>
    </row>
    <row r="616" spans="1:8" x14ac:dyDescent="0.2">
      <c r="A616" s="1" t="s">
        <v>520</v>
      </c>
      <c r="B616" s="2">
        <v>8.8574316700000004</v>
      </c>
      <c r="C616" t="str">
        <f>IF(ISNA(VLOOKUP(A616,'von Hand markiert'!A:A,1,FALSE)),"","x")</f>
        <v/>
      </c>
      <c r="D616" s="4">
        <f>B616/betwKennzahlen!$D$6</f>
        <v>1.1067644273911894E-4</v>
      </c>
      <c r="E616" s="4">
        <f>SUM(B616:$B$629)/betwKennzahlen!$D$6</f>
        <v>1.154847690120434E-3</v>
      </c>
      <c r="F616" s="4">
        <f>COUNTA($A$2:A616)/COUNTA($A$2:$A$629)</f>
        <v>0.97929936305732479</v>
      </c>
      <c r="G616" s="3">
        <f>(VLOOKUP(A616,degree!A:B,2,FALSE))</f>
        <v>8.8574316700000004</v>
      </c>
      <c r="H616" t="str">
        <f>(VLOOKUP(A616,degree!A:C,3,FALSE))</f>
        <v/>
      </c>
    </row>
    <row r="617" spans="1:8" x14ac:dyDescent="0.2">
      <c r="A617" s="1" t="s">
        <v>373</v>
      </c>
      <c r="B617" s="2">
        <v>8.7540091800000006</v>
      </c>
      <c r="C617" t="str">
        <f>IF(ISNA(VLOOKUP(A617,'von Hand markiert'!A:A,1,FALSE)),"","x")</f>
        <v/>
      </c>
      <c r="D617" s="4">
        <f>B617/betwKennzahlen!$D$6</f>
        <v>1.0938414563552501E-4</v>
      </c>
      <c r="E617" s="4">
        <f>SUM(B617:$B$629)/betwKennzahlen!$D$6</f>
        <v>1.0441712473813153E-3</v>
      </c>
      <c r="F617" s="4">
        <f>COUNTA($A$2:A617)/COUNTA($A$2:$A$629)</f>
        <v>0.98089171974522293</v>
      </c>
      <c r="G617" s="3">
        <f>(VLOOKUP(A617,degree!A:B,2,FALSE))</f>
        <v>0</v>
      </c>
      <c r="H617" t="str">
        <f>(VLOOKUP(A617,degree!A:C,3,FALSE))</f>
        <v/>
      </c>
    </row>
    <row r="618" spans="1:8" x14ac:dyDescent="0.2">
      <c r="A618" s="1" t="s">
        <v>372</v>
      </c>
      <c r="B618" s="2">
        <v>8.7540091800000006</v>
      </c>
      <c r="C618" t="str">
        <f>IF(ISNA(VLOOKUP(A618,'von Hand markiert'!A:A,1,FALSE)),"","x")</f>
        <v/>
      </c>
      <c r="D618" s="4">
        <f>B618/betwKennzahlen!$D$6</f>
        <v>1.0938414563552501E-4</v>
      </c>
      <c r="E618" s="4">
        <f>SUM(B618:$B$629)/betwKennzahlen!$D$6</f>
        <v>9.3478710174579014E-4</v>
      </c>
      <c r="F618" s="4">
        <f>COUNTA($A$2:A618)/COUNTA($A$2:$A$629)</f>
        <v>0.98248407643312097</v>
      </c>
      <c r="G618" s="3">
        <f>(VLOOKUP(A618,degree!A:B,2,FALSE))</f>
        <v>4.1377987699999998</v>
      </c>
      <c r="H618" t="str">
        <f>(VLOOKUP(A618,degree!A:C,3,FALSE))</f>
        <v/>
      </c>
    </row>
    <row r="619" spans="1:8" x14ac:dyDescent="0.2">
      <c r="A619" s="1" t="s">
        <v>426</v>
      </c>
      <c r="B619" s="2">
        <v>8.0640707000000003</v>
      </c>
      <c r="C619" t="str">
        <f>IF(ISNA(VLOOKUP(A619,'von Hand markiert'!A:A,1,FALSE)),"","x")</f>
        <v/>
      </c>
      <c r="D619" s="4">
        <f>B619/betwKennzahlen!$D$6</f>
        <v>1.0076314357531552E-4</v>
      </c>
      <c r="E619" s="4">
        <f>SUM(B619:$B$629)/betwKennzahlen!$D$6</f>
        <v>8.2540295611026522E-4</v>
      </c>
      <c r="F619" s="4">
        <f>COUNTA($A$2:A619)/COUNTA($A$2:$A$629)</f>
        <v>0.98407643312101911</v>
      </c>
      <c r="G619" s="3">
        <f>(VLOOKUP(A619,degree!A:B,2,FALSE))</f>
        <v>48.831359300000003</v>
      </c>
      <c r="H619" t="str">
        <f>(VLOOKUP(A619,degree!A:C,3,FALSE))</f>
        <v/>
      </c>
    </row>
    <row r="620" spans="1:8" x14ac:dyDescent="0.2">
      <c r="A620" s="1" t="s">
        <v>475</v>
      </c>
      <c r="B620" s="2">
        <v>7.8673326599999998</v>
      </c>
      <c r="C620" t="str">
        <f>IF(ISNA(VLOOKUP(A620,'von Hand markiert'!A:A,1,FALSE)),"","x")</f>
        <v/>
      </c>
      <c r="D620" s="4">
        <f>B620/betwKennzahlen!$D$6</f>
        <v>9.8304838817242621E-5</v>
      </c>
      <c r="E620" s="4">
        <f>SUM(B620:$B$629)/betwKennzahlen!$D$6</f>
        <v>7.246398125349496E-4</v>
      </c>
      <c r="F620" s="4">
        <f>COUNTA($A$2:A620)/COUNTA($A$2:$A$629)</f>
        <v>0.98566878980891715</v>
      </c>
      <c r="G620" s="3">
        <f>(VLOOKUP(A620,degree!A:B,2,FALSE))</f>
        <v>0</v>
      </c>
      <c r="H620" t="str">
        <f>(VLOOKUP(A620,degree!A:C,3,FALSE))</f>
        <v/>
      </c>
    </row>
    <row r="621" spans="1:8" x14ac:dyDescent="0.2">
      <c r="A621" s="1" t="s">
        <v>474</v>
      </c>
      <c r="B621" s="2">
        <v>7.8673326599999998</v>
      </c>
      <c r="C621" t="str">
        <f>IF(ISNA(VLOOKUP(A621,'von Hand markiert'!A:A,1,FALSE)),"","x")</f>
        <v/>
      </c>
      <c r="D621" s="4">
        <f>B621/betwKennzahlen!$D$6</f>
        <v>9.8304838817242621E-5</v>
      </c>
      <c r="E621" s="4">
        <f>SUM(B621:$B$629)/betwKennzahlen!$D$6</f>
        <v>6.2633497371770703E-4</v>
      </c>
      <c r="F621" s="4">
        <f>COUNTA($A$2:A621)/COUNTA($A$2:$A$629)</f>
        <v>0.98726114649681529</v>
      </c>
      <c r="G621" s="3">
        <f>(VLOOKUP(A621,degree!A:B,2,FALSE))</f>
        <v>5.9065483499999996</v>
      </c>
      <c r="H621" t="str">
        <f>(VLOOKUP(A621,degree!A:C,3,FALSE))</f>
        <v/>
      </c>
    </row>
    <row r="622" spans="1:8" x14ac:dyDescent="0.2">
      <c r="A622" s="1" t="s">
        <v>583</v>
      </c>
      <c r="B622" s="2">
        <v>7.0933853899999999</v>
      </c>
      <c r="C622" t="str">
        <f>IF(ISNA(VLOOKUP(A622,'von Hand markiert'!A:A,1,FALSE)),"","x")</f>
        <v/>
      </c>
      <c r="D622" s="4">
        <f>B622/betwKennzahlen!$D$6</f>
        <v>8.8634120046543661E-5</v>
      </c>
      <c r="E622" s="4">
        <f>SUM(B622:$B$629)/betwKennzahlen!$D$6</f>
        <v>5.2803013490046436E-4</v>
      </c>
      <c r="F622" s="4">
        <f>COUNTA($A$2:A622)/COUNTA($A$2:$A$629)</f>
        <v>0.98885350318471332</v>
      </c>
      <c r="G622" s="3">
        <f>(VLOOKUP(A622,degree!A:B,2,FALSE))</f>
        <v>0.99009901</v>
      </c>
      <c r="H622" t="str">
        <f>(VLOOKUP(A622,degree!A:C,3,FALSE))</f>
        <v/>
      </c>
    </row>
    <row r="623" spans="1:8" x14ac:dyDescent="0.2">
      <c r="A623" s="1" t="s">
        <v>584</v>
      </c>
      <c r="B623" s="2">
        <v>7.0933853899999999</v>
      </c>
      <c r="C623" t="str">
        <f>IF(ISNA(VLOOKUP(A623,'von Hand markiert'!A:A,1,FALSE)),"","x")</f>
        <v/>
      </c>
      <c r="D623" s="4">
        <f>B623/betwKennzahlen!$D$6</f>
        <v>8.8634120046543661E-5</v>
      </c>
      <c r="E623" s="4">
        <f>SUM(B623:$B$629)/betwKennzahlen!$D$6</f>
        <v>4.3939601485392055E-4</v>
      </c>
      <c r="F623" s="4">
        <f>COUNTA($A$2:A623)/COUNTA($A$2:$A$629)</f>
        <v>0.99044585987261147</v>
      </c>
      <c r="G623" s="3">
        <f>(VLOOKUP(A623,degree!A:B,2,FALSE))</f>
        <v>0</v>
      </c>
      <c r="H623" t="str">
        <f>(VLOOKUP(A623,degree!A:C,3,FALSE))</f>
        <v/>
      </c>
    </row>
    <row r="624" spans="1:8" x14ac:dyDescent="0.2">
      <c r="A624" s="1" t="s">
        <v>466</v>
      </c>
      <c r="B624" s="2">
        <v>6.1032863800000001</v>
      </c>
      <c r="C624" t="str">
        <f>IF(ISNA(VLOOKUP(A624,'von Hand markiert'!A:A,1,FALSE)),"","x")</f>
        <v/>
      </c>
      <c r="D624" s="4">
        <f>B624/betwKennzahlen!$D$6</f>
        <v>7.6262516124667374E-5</v>
      </c>
      <c r="E624" s="4">
        <f>SUM(B624:$B$629)/betwKennzahlen!$D$6</f>
        <v>3.5076189480737696E-4</v>
      </c>
      <c r="F624" s="4">
        <f>COUNTA($A$2:A624)/COUNTA($A$2:$A$629)</f>
        <v>0.9920382165605095</v>
      </c>
      <c r="G624" s="3">
        <f>(VLOOKUP(A624,degree!A:B,2,FALSE))</f>
        <v>0</v>
      </c>
      <c r="H624" t="str">
        <f>(VLOOKUP(A624,degree!A:C,3,FALSE))</f>
        <v/>
      </c>
    </row>
    <row r="625" spans="1:8" x14ac:dyDescent="0.2">
      <c r="A625" s="1" t="s">
        <v>352</v>
      </c>
      <c r="B625" s="2">
        <v>4.8490257300000001</v>
      </c>
      <c r="C625" t="str">
        <f>IF(ISNA(VLOOKUP(A625,'von Hand markiert'!A:A,1,FALSE)),"","x")</f>
        <v/>
      </c>
      <c r="D625" s="4">
        <f>B625/betwKennzahlen!$D$6</f>
        <v>6.0590127989873543E-5</v>
      </c>
      <c r="E625" s="4">
        <f>SUM(B625:$B$629)/betwKennzahlen!$D$6</f>
        <v>2.7449937868270953E-4</v>
      </c>
      <c r="F625" s="4">
        <f>COUNTA($A$2:A625)/COUNTA($A$2:$A$629)</f>
        <v>0.99363057324840764</v>
      </c>
      <c r="G625" s="3">
        <f>(VLOOKUP(A625,degree!A:B,2,FALSE))</f>
        <v>0</v>
      </c>
      <c r="H625" t="str">
        <f>(VLOOKUP(A625,degree!A:C,3,FALSE))</f>
        <v/>
      </c>
    </row>
    <row r="626" spans="1:8" x14ac:dyDescent="0.2">
      <c r="A626" s="1" t="s">
        <v>416</v>
      </c>
      <c r="B626" s="2">
        <v>4.3717415199999996</v>
      </c>
      <c r="C626" t="str">
        <f>IF(ISNA(VLOOKUP(A626,'von Hand markiert'!A:A,1,FALSE)),"","x")</f>
        <v/>
      </c>
      <c r="D626" s="4">
        <f>B626/betwKennzahlen!$D$6</f>
        <v>5.4626309074141431E-5</v>
      </c>
      <c r="E626" s="4">
        <f>SUM(B626:$B$629)/betwKennzahlen!$D$6</f>
        <v>2.1390925069283604E-4</v>
      </c>
      <c r="F626" s="4">
        <f>COUNTA($A$2:A626)/COUNTA($A$2:$A$629)</f>
        <v>0.99522292993630568</v>
      </c>
      <c r="G626" s="3">
        <f>(VLOOKUP(A626,degree!A:B,2,FALSE))</f>
        <v>0</v>
      </c>
      <c r="H626" t="str">
        <f>(VLOOKUP(A626,degree!A:C,3,FALSE))</f>
        <v/>
      </c>
    </row>
    <row r="627" spans="1:8" x14ac:dyDescent="0.2">
      <c r="A627" s="1" t="s">
        <v>415</v>
      </c>
      <c r="B627" s="2">
        <v>4.3717415199999996</v>
      </c>
      <c r="C627" t="str">
        <f>IF(ISNA(VLOOKUP(A627,'von Hand markiert'!A:A,1,FALSE)),"","x")</f>
        <v/>
      </c>
      <c r="D627" s="4">
        <f>B627/betwKennzahlen!$D$6</f>
        <v>5.4626309074141431E-5</v>
      </c>
      <c r="E627" s="4">
        <f>SUM(B627:$B$629)/betwKennzahlen!$D$6</f>
        <v>1.5928294161869459E-4</v>
      </c>
      <c r="F627" s="4">
        <f>COUNTA($A$2:A627)/COUNTA($A$2:$A$629)</f>
        <v>0.99681528662420382</v>
      </c>
      <c r="G627" s="3">
        <f>(VLOOKUP(A627,degree!A:B,2,FALSE))</f>
        <v>4.3717415199999996</v>
      </c>
      <c r="H627" t="str">
        <f>(VLOOKUP(A627,degree!A:C,3,FALSE))</f>
        <v/>
      </c>
    </row>
    <row r="628" spans="1:8" x14ac:dyDescent="0.2">
      <c r="A628" s="1" t="s">
        <v>363</v>
      </c>
      <c r="B628" s="2">
        <v>4.1878332399999998</v>
      </c>
      <c r="C628" t="str">
        <f>IF(ISNA(VLOOKUP(A628,'von Hand markiert'!A:A,1,FALSE)),"","x")</f>
        <v/>
      </c>
      <c r="D628" s="4">
        <f>B628/betwKennzahlen!$D$6</f>
        <v>5.2328316272276575E-5</v>
      </c>
      <c r="E628" s="4">
        <f>SUM(B628:$B$629)/betwKennzahlen!$D$6</f>
        <v>1.0465663254455315E-4</v>
      </c>
      <c r="F628" s="4">
        <f>COUNTA($A$2:A628)/COUNTA($A$2:$A$629)</f>
        <v>0.99840764331210186</v>
      </c>
      <c r="G628" s="3">
        <f>(VLOOKUP(A628,degree!A:B,2,FALSE))</f>
        <v>2.46793152</v>
      </c>
      <c r="H628" t="str">
        <f>(VLOOKUP(A628,degree!A:C,3,FALSE))</f>
        <v/>
      </c>
    </row>
    <row r="629" spans="1:8" x14ac:dyDescent="0.2">
      <c r="A629" s="1" t="s">
        <v>364</v>
      </c>
      <c r="B629" s="2">
        <v>4.1878332399999998</v>
      </c>
      <c r="C629" t="str">
        <f>IF(ISNA(VLOOKUP(A629,'von Hand markiert'!A:A,1,FALSE)),"","x")</f>
        <v/>
      </c>
      <c r="D629" s="4">
        <f>B629/betwKennzahlen!$D$6</f>
        <v>5.2328316272276575E-5</v>
      </c>
      <c r="E629" s="4">
        <f>SUM(B629:$B$629)/betwKennzahlen!$D$6</f>
        <v>5.2328316272276575E-5</v>
      </c>
      <c r="F629" s="4">
        <f>COUNTA($A$2:A629)/COUNTA($A$2:$A$629)</f>
        <v>1</v>
      </c>
      <c r="G629" s="3">
        <f>(VLOOKUP(A629,degree!A:B,2,FALSE))</f>
        <v>0</v>
      </c>
      <c r="H629" t="str">
        <f>(VLOOKUP(A629,degree!A:C,3,FALSE))</f>
        <v/>
      </c>
    </row>
  </sheetData>
  <autoFilter ref="A1:C629" xr:uid="{12DDCD4B-6194-0A49-A4E9-EF20253F9653}">
    <sortState xmlns:xlrd2="http://schemas.microsoft.com/office/spreadsheetml/2017/richdata2" ref="A2:C629">
      <sortCondition descending="1" ref="B1:B629"/>
    </sortState>
  </autoFilter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6E7BD-9CFE-9C4C-A85A-71728DCFBD70}">
  <dimension ref="A1:C629"/>
  <sheetViews>
    <sheetView tabSelected="1" workbookViewId="0">
      <selection activeCell="B2" sqref="B2:B24"/>
    </sheetView>
  </sheetViews>
  <sheetFormatPr baseColWidth="10" defaultRowHeight="16" x14ac:dyDescent="0.2"/>
  <cols>
    <col min="2" max="2" width="14.33203125" bestFit="1" customWidth="1"/>
    <col min="3" max="3" width="15.83203125" bestFit="1" customWidth="1"/>
  </cols>
  <sheetData>
    <row r="1" spans="1:3" x14ac:dyDescent="0.2">
      <c r="A1" t="s">
        <v>341</v>
      </c>
      <c r="B1" t="s">
        <v>628</v>
      </c>
      <c r="C1" t="s">
        <v>627</v>
      </c>
    </row>
    <row r="2" spans="1:3" x14ac:dyDescent="0.2">
      <c r="A2" t="s">
        <v>28</v>
      </c>
      <c r="B2">
        <v>12</v>
      </c>
      <c r="C2" t="str">
        <f>IF(ISNA(VLOOKUP(A2,'von Hand markiert'!A:A,1,FALSE)),"","x")</f>
        <v>x</v>
      </c>
    </row>
    <row r="3" spans="1:3" x14ac:dyDescent="0.2">
      <c r="A3" t="s">
        <v>7</v>
      </c>
      <c r="B3">
        <v>35</v>
      </c>
      <c r="C3" t="str">
        <f>IF(ISNA(VLOOKUP(A3,'von Hand markiert'!A:A,1,FALSE)),"","x")</f>
        <v>x</v>
      </c>
    </row>
    <row r="4" spans="1:3" x14ac:dyDescent="0.2">
      <c r="A4" t="s">
        <v>58</v>
      </c>
      <c r="B4">
        <v>35</v>
      </c>
      <c r="C4" t="str">
        <f>IF(ISNA(VLOOKUP(A4,'von Hand markiert'!A:A,1,FALSE)),"","x")</f>
        <v>x</v>
      </c>
    </row>
    <row r="5" spans="1:3" x14ac:dyDescent="0.2">
      <c r="A5" t="s">
        <v>296</v>
      </c>
      <c r="B5">
        <v>35</v>
      </c>
      <c r="C5" t="str">
        <f>IF(ISNA(VLOOKUP(A5,'von Hand markiert'!A:A,1,FALSE)),"","x")</f>
        <v>x</v>
      </c>
    </row>
    <row r="6" spans="1:3" x14ac:dyDescent="0.2">
      <c r="A6" t="s">
        <v>103</v>
      </c>
      <c r="B6">
        <v>52</v>
      </c>
      <c r="C6" t="str">
        <f>IF(ISNA(VLOOKUP(A6,'von Hand markiert'!A:A,1,FALSE)),"","x")</f>
        <v>x</v>
      </c>
    </row>
    <row r="7" spans="1:3" x14ac:dyDescent="0.2">
      <c r="A7" t="s">
        <v>1</v>
      </c>
      <c r="B7">
        <v>52</v>
      </c>
      <c r="C7" t="str">
        <f>IF(ISNA(VLOOKUP(A7,'von Hand markiert'!A:A,1,FALSE)),"","x")</f>
        <v>x</v>
      </c>
    </row>
    <row r="8" spans="1:3" x14ac:dyDescent="0.2">
      <c r="A8" t="s">
        <v>0</v>
      </c>
      <c r="B8">
        <v>52</v>
      </c>
      <c r="C8" t="str">
        <f>IF(ISNA(VLOOKUP(A8,'von Hand markiert'!A:A,1,FALSE)),"","x")</f>
        <v>x</v>
      </c>
    </row>
    <row r="9" spans="1:3" x14ac:dyDescent="0.2">
      <c r="A9" t="s">
        <v>38</v>
      </c>
      <c r="B9">
        <v>52</v>
      </c>
      <c r="C9" t="str">
        <f>IF(ISNA(VLOOKUP(A9,'von Hand markiert'!A:A,1,FALSE)),"","x")</f>
        <v>x</v>
      </c>
    </row>
    <row r="10" spans="1:3" x14ac:dyDescent="0.2">
      <c r="A10" t="s">
        <v>34</v>
      </c>
      <c r="B10">
        <v>52</v>
      </c>
      <c r="C10" t="str">
        <f>IF(ISNA(VLOOKUP(A10,'von Hand markiert'!A:A,1,FALSE)),"","x")</f>
        <v>x</v>
      </c>
    </row>
    <row r="11" spans="1:3" x14ac:dyDescent="0.2">
      <c r="A11" t="s">
        <v>43</v>
      </c>
      <c r="B11">
        <v>52</v>
      </c>
      <c r="C11" t="str">
        <f>IF(ISNA(VLOOKUP(A11,'von Hand markiert'!A:A,1,FALSE)),"","x")</f>
        <v>x</v>
      </c>
    </row>
    <row r="12" spans="1:3" x14ac:dyDescent="0.2">
      <c r="A12" t="s">
        <v>64</v>
      </c>
      <c r="B12">
        <v>52</v>
      </c>
      <c r="C12" t="str">
        <f>IF(ISNA(VLOOKUP(A12,'von Hand markiert'!A:A,1,FALSE)),"","x")</f>
        <v>x</v>
      </c>
    </row>
    <row r="13" spans="1:3" x14ac:dyDescent="0.2">
      <c r="A13" t="s">
        <v>25</v>
      </c>
      <c r="B13">
        <v>55</v>
      </c>
      <c r="C13" t="str">
        <f>IF(ISNA(VLOOKUP(A13,'von Hand markiert'!A:A,1,FALSE)),"","x")</f>
        <v>x</v>
      </c>
    </row>
    <row r="14" spans="1:3" x14ac:dyDescent="0.2">
      <c r="A14" t="s">
        <v>53</v>
      </c>
      <c r="B14">
        <v>55</v>
      </c>
      <c r="C14" t="str">
        <f>IF(ISNA(VLOOKUP(A14,'von Hand markiert'!A:A,1,FALSE)),"","x")</f>
        <v>x</v>
      </c>
    </row>
    <row r="15" spans="1:3" x14ac:dyDescent="0.2">
      <c r="A15" t="s">
        <v>27</v>
      </c>
      <c r="B15">
        <v>150</v>
      </c>
      <c r="C15" t="str">
        <f>IF(ISNA(VLOOKUP(A15,'von Hand markiert'!A:A,1,FALSE)),"","x")</f>
        <v>x</v>
      </c>
    </row>
    <row r="16" spans="1:3" x14ac:dyDescent="0.2">
      <c r="A16" t="s">
        <v>105</v>
      </c>
      <c r="B16">
        <v>150</v>
      </c>
      <c r="C16" t="str">
        <f>IF(ISNA(VLOOKUP(A16,'von Hand markiert'!A:A,1,FALSE)),"","x")</f>
        <v>x</v>
      </c>
    </row>
    <row r="17" spans="1:3" x14ac:dyDescent="0.2">
      <c r="A17" t="s">
        <v>18</v>
      </c>
      <c r="B17">
        <v>150</v>
      </c>
      <c r="C17" t="str">
        <f>IF(ISNA(VLOOKUP(A17,'von Hand markiert'!A:A,1,FALSE)),"","x")</f>
        <v>x</v>
      </c>
    </row>
    <row r="18" spans="1:3" x14ac:dyDescent="0.2">
      <c r="A18" t="s">
        <v>29</v>
      </c>
      <c r="B18">
        <v>150</v>
      </c>
      <c r="C18" t="str">
        <f>IF(ISNA(VLOOKUP(A18,'von Hand markiert'!A:A,1,FALSE)),"","x")</f>
        <v>x</v>
      </c>
    </row>
    <row r="19" spans="1:3" x14ac:dyDescent="0.2">
      <c r="A19" t="s">
        <v>66</v>
      </c>
      <c r="B19">
        <v>150</v>
      </c>
      <c r="C19" t="str">
        <f>IF(ISNA(VLOOKUP(A19,'von Hand markiert'!A:A,1,FALSE)),"","x")</f>
        <v>x</v>
      </c>
    </row>
    <row r="20" spans="1:3" x14ac:dyDescent="0.2">
      <c r="A20" t="s">
        <v>10</v>
      </c>
      <c r="B20">
        <v>199</v>
      </c>
      <c r="C20" t="str">
        <f>IF(ISNA(VLOOKUP(A20,'von Hand markiert'!A:A,1,FALSE)),"","x")</f>
        <v>x</v>
      </c>
    </row>
    <row r="21" spans="1:3" x14ac:dyDescent="0.2">
      <c r="A21" t="s">
        <v>22</v>
      </c>
      <c r="B21">
        <v>227</v>
      </c>
      <c r="C21" t="str">
        <f>IF(ISNA(VLOOKUP(A21,'von Hand markiert'!A:A,1,FALSE)),"","x")</f>
        <v>x</v>
      </c>
    </row>
    <row r="22" spans="1:3" x14ac:dyDescent="0.2">
      <c r="A22" t="s">
        <v>129</v>
      </c>
      <c r="B22">
        <v>227</v>
      </c>
      <c r="C22" t="str">
        <f>IF(ISNA(VLOOKUP(A22,'von Hand markiert'!A:A,1,FALSE)),"","x")</f>
        <v>x</v>
      </c>
    </row>
    <row r="23" spans="1:3" x14ac:dyDescent="0.2">
      <c r="A23" t="s">
        <v>9</v>
      </c>
      <c r="B23">
        <v>227</v>
      </c>
      <c r="C23" t="str">
        <f>IF(ISNA(VLOOKUP(A23,'von Hand markiert'!A:A,1,FALSE)),"","x")</f>
        <v>x</v>
      </c>
    </row>
    <row r="24" spans="1:3" x14ac:dyDescent="0.2">
      <c r="A24" t="s">
        <v>93</v>
      </c>
      <c r="B24">
        <v>299</v>
      </c>
      <c r="C24" t="str">
        <f>IF(ISNA(VLOOKUP(A24,'von Hand markiert'!A:A,1,FALSE)),"","x")</f>
        <v>x</v>
      </c>
    </row>
    <row r="25" spans="1:3" x14ac:dyDescent="0.2">
      <c r="A25" t="s">
        <v>3</v>
      </c>
      <c r="B25">
        <v>379</v>
      </c>
      <c r="C25" t="str">
        <f>IF(ISNA(VLOOKUP(A25,'von Hand markiert'!A:A,1,FALSE)),"","x")</f>
        <v>x</v>
      </c>
    </row>
    <row r="26" spans="1:3" x14ac:dyDescent="0.2">
      <c r="A26" t="s">
        <v>145</v>
      </c>
      <c r="B26">
        <v>379</v>
      </c>
      <c r="C26" t="str">
        <f>IF(ISNA(VLOOKUP(A26,'von Hand markiert'!A:A,1,FALSE)),"","x")</f>
        <v>x</v>
      </c>
    </row>
    <row r="27" spans="1:3" x14ac:dyDescent="0.2">
      <c r="A27" t="s">
        <v>50</v>
      </c>
      <c r="B27">
        <v>381</v>
      </c>
      <c r="C27" t="str">
        <f>IF(ISNA(VLOOKUP(A27,'von Hand markiert'!A:A,1,FALSE)),"","x")</f>
        <v>x</v>
      </c>
    </row>
    <row r="28" spans="1:3" x14ac:dyDescent="0.2">
      <c r="A28" t="s">
        <v>26</v>
      </c>
      <c r="B28">
        <v>417</v>
      </c>
      <c r="C28" t="str">
        <f>IF(ISNA(VLOOKUP(A28,'von Hand markiert'!A:A,1,FALSE)),"","x")</f>
        <v>x</v>
      </c>
    </row>
    <row r="29" spans="1:3" x14ac:dyDescent="0.2">
      <c r="A29" t="s">
        <v>20</v>
      </c>
      <c r="B29">
        <v>417</v>
      </c>
      <c r="C29" t="str">
        <f>IF(ISNA(VLOOKUP(A29,'von Hand markiert'!A:A,1,FALSE)),"","x")</f>
        <v>x</v>
      </c>
    </row>
    <row r="30" spans="1:3" x14ac:dyDescent="0.2">
      <c r="A30" t="s">
        <v>72</v>
      </c>
      <c r="B30">
        <v>450</v>
      </c>
      <c r="C30" t="str">
        <f>IF(ISNA(VLOOKUP(A30,'von Hand markiert'!A:A,1,FALSE)),"","x")</f>
        <v>x</v>
      </c>
    </row>
    <row r="31" spans="1:3" x14ac:dyDescent="0.2">
      <c r="A31" t="s">
        <v>56</v>
      </c>
      <c r="B31">
        <v>450</v>
      </c>
      <c r="C31" t="str">
        <f>IF(ISNA(VLOOKUP(A31,'von Hand markiert'!A:A,1,FALSE)),"","x")</f>
        <v>x</v>
      </c>
    </row>
    <row r="32" spans="1:3" x14ac:dyDescent="0.2">
      <c r="A32" t="s">
        <v>147</v>
      </c>
      <c r="B32">
        <v>450</v>
      </c>
      <c r="C32" t="str">
        <f>IF(ISNA(VLOOKUP(A32,'von Hand markiert'!A:A,1,FALSE)),"","x")</f>
        <v>x</v>
      </c>
    </row>
    <row r="33" spans="1:3" x14ac:dyDescent="0.2">
      <c r="A33" t="s">
        <v>125</v>
      </c>
      <c r="B33">
        <v>450</v>
      </c>
      <c r="C33" t="str">
        <f>IF(ISNA(VLOOKUP(A33,'von Hand markiert'!A:A,1,FALSE)),"","x")</f>
        <v>x</v>
      </c>
    </row>
    <row r="34" spans="1:3" x14ac:dyDescent="0.2">
      <c r="A34" t="s">
        <v>19</v>
      </c>
      <c r="B34">
        <v>450</v>
      </c>
      <c r="C34" t="str">
        <f>IF(ISNA(VLOOKUP(A34,'von Hand markiert'!A:A,1,FALSE)),"","x")</f>
        <v>x</v>
      </c>
    </row>
    <row r="35" spans="1:3" x14ac:dyDescent="0.2">
      <c r="A35" t="s">
        <v>4</v>
      </c>
      <c r="B35">
        <v>450</v>
      </c>
      <c r="C35" t="str">
        <f>IF(ISNA(VLOOKUP(A35,'von Hand markiert'!A:A,1,FALSE)),"","x")</f>
        <v>x</v>
      </c>
    </row>
    <row r="36" spans="1:3" x14ac:dyDescent="0.2">
      <c r="A36" t="s">
        <v>11</v>
      </c>
      <c r="B36">
        <v>450</v>
      </c>
      <c r="C36" t="str">
        <f>IF(ISNA(VLOOKUP(A36,'von Hand markiert'!A:A,1,FALSE)),"","x")</f>
        <v>x</v>
      </c>
    </row>
    <row r="37" spans="1:3" x14ac:dyDescent="0.2">
      <c r="A37" t="s">
        <v>42</v>
      </c>
      <c r="B37">
        <v>461</v>
      </c>
      <c r="C37" t="str">
        <f>IF(ISNA(VLOOKUP(A37,'von Hand markiert'!A:A,1,FALSE)),"","x")</f>
        <v>x</v>
      </c>
    </row>
    <row r="38" spans="1:3" x14ac:dyDescent="0.2">
      <c r="A38" t="s">
        <v>2</v>
      </c>
      <c r="B38">
        <v>461</v>
      </c>
      <c r="C38" t="str">
        <f>IF(ISNA(VLOOKUP(A38,'von Hand markiert'!A:A,1,FALSE)),"","x")</f>
        <v>x</v>
      </c>
    </row>
    <row r="39" spans="1:3" x14ac:dyDescent="0.2">
      <c r="A39" t="s">
        <v>15</v>
      </c>
      <c r="B39">
        <v>510</v>
      </c>
      <c r="C39" t="str">
        <f>IF(ISNA(VLOOKUP(A39,'von Hand markiert'!A:A,1,FALSE)),"","x")</f>
        <v>x</v>
      </c>
    </row>
    <row r="40" spans="1:3" x14ac:dyDescent="0.2">
      <c r="A40" t="s">
        <v>13</v>
      </c>
      <c r="B40">
        <v>510</v>
      </c>
      <c r="C40" t="str">
        <f>IF(ISNA(VLOOKUP(A40,'von Hand markiert'!A:A,1,FALSE)),"","x")</f>
        <v>x</v>
      </c>
    </row>
    <row r="41" spans="1:3" x14ac:dyDescent="0.2">
      <c r="A41" t="s">
        <v>57</v>
      </c>
      <c r="B41">
        <v>510</v>
      </c>
      <c r="C41" t="str">
        <f>IF(ISNA(VLOOKUP(A41,'von Hand markiert'!A:A,1,FALSE)),"","x")</f>
        <v>x</v>
      </c>
    </row>
    <row r="42" spans="1:3" x14ac:dyDescent="0.2">
      <c r="A42" t="s">
        <v>36</v>
      </c>
      <c r="B42">
        <v>510</v>
      </c>
      <c r="C42" t="str">
        <f>IF(ISNA(VLOOKUP(A42,'von Hand markiert'!A:A,1,FALSE)),"","x")</f>
        <v>x</v>
      </c>
    </row>
    <row r="43" spans="1:3" x14ac:dyDescent="0.2">
      <c r="A43" t="s">
        <v>82</v>
      </c>
      <c r="B43">
        <v>510</v>
      </c>
      <c r="C43" t="str">
        <f>IF(ISNA(VLOOKUP(A43,'von Hand markiert'!A:A,1,FALSE)),"","x")</f>
        <v>x</v>
      </c>
    </row>
    <row r="44" spans="1:3" x14ac:dyDescent="0.2">
      <c r="A44" t="s">
        <v>14</v>
      </c>
      <c r="B44">
        <v>510</v>
      </c>
      <c r="C44" t="str">
        <f>IF(ISNA(VLOOKUP(A44,'von Hand markiert'!A:A,1,FALSE)),"","x")</f>
        <v>x</v>
      </c>
    </row>
    <row r="45" spans="1:3" x14ac:dyDescent="0.2">
      <c r="A45" t="s">
        <v>12</v>
      </c>
      <c r="B45">
        <v>510</v>
      </c>
      <c r="C45" t="str">
        <f>IF(ISNA(VLOOKUP(A45,'von Hand markiert'!A:A,1,FALSE)),"","x")</f>
        <v>x</v>
      </c>
    </row>
    <row r="46" spans="1:3" x14ac:dyDescent="0.2">
      <c r="A46" t="s">
        <v>21</v>
      </c>
      <c r="B46">
        <v>510</v>
      </c>
      <c r="C46" t="str">
        <f>IF(ISNA(VLOOKUP(A46,'von Hand markiert'!A:A,1,FALSE)),"","x")</f>
        <v>x</v>
      </c>
    </row>
    <row r="47" spans="1:3" x14ac:dyDescent="0.2">
      <c r="A47" t="s">
        <v>32</v>
      </c>
      <c r="B47">
        <v>510</v>
      </c>
      <c r="C47" t="str">
        <f>IF(ISNA(VLOOKUP(A47,'von Hand markiert'!A:A,1,FALSE)),"","x")</f>
        <v>x</v>
      </c>
    </row>
    <row r="48" spans="1:3" x14ac:dyDescent="0.2">
      <c r="A48" t="s">
        <v>8</v>
      </c>
      <c r="B48">
        <v>510</v>
      </c>
      <c r="C48" t="str">
        <f>IF(ISNA(VLOOKUP(A48,'von Hand markiert'!A:A,1,FALSE)),"","x")</f>
        <v>x</v>
      </c>
    </row>
    <row r="49" spans="1:3" x14ac:dyDescent="0.2">
      <c r="A49" t="s">
        <v>31</v>
      </c>
      <c r="B49">
        <v>510</v>
      </c>
      <c r="C49" t="str">
        <f>IF(ISNA(VLOOKUP(A49,'von Hand markiert'!A:A,1,FALSE)),"","x")</f>
        <v>x</v>
      </c>
    </row>
    <row r="50" spans="1:3" x14ac:dyDescent="0.2">
      <c r="A50" t="s">
        <v>17</v>
      </c>
      <c r="B50">
        <v>510</v>
      </c>
      <c r="C50" t="str">
        <f>IF(ISNA(VLOOKUP(A50,'von Hand markiert'!A:A,1,FALSE)),"","x")</f>
        <v>x</v>
      </c>
    </row>
    <row r="51" spans="1:3" x14ac:dyDescent="0.2">
      <c r="A51" t="s">
        <v>35</v>
      </c>
      <c r="B51">
        <v>510</v>
      </c>
      <c r="C51" t="str">
        <f>IF(ISNA(VLOOKUP(A51,'von Hand markiert'!A:A,1,FALSE)),"","x")</f>
        <v>x</v>
      </c>
    </row>
    <row r="52" spans="1:3" x14ac:dyDescent="0.2">
      <c r="A52" t="s">
        <v>238</v>
      </c>
      <c r="B52">
        <v>510</v>
      </c>
      <c r="C52" t="str">
        <f>IF(ISNA(VLOOKUP(A52,'von Hand markiert'!A:A,1,FALSE)),"","x")</f>
        <v>x</v>
      </c>
    </row>
    <row r="53" spans="1:3" x14ac:dyDescent="0.2">
      <c r="A53" t="s">
        <v>102</v>
      </c>
      <c r="B53">
        <v>554</v>
      </c>
      <c r="C53" t="str">
        <f>IF(ISNA(VLOOKUP(A53,'von Hand markiert'!A:A,1,FALSE)),"","x")</f>
        <v>x</v>
      </c>
    </row>
    <row r="54" spans="1:3" x14ac:dyDescent="0.2">
      <c r="A54" t="s">
        <v>41</v>
      </c>
      <c r="B54">
        <v>554</v>
      </c>
      <c r="C54" t="str">
        <f>IF(ISNA(VLOOKUP(A54,'von Hand markiert'!A:A,1,FALSE)),"","x")</f>
        <v>x</v>
      </c>
    </row>
    <row r="55" spans="1:3" x14ac:dyDescent="0.2">
      <c r="A55" t="s">
        <v>106</v>
      </c>
      <c r="B55">
        <v>554</v>
      </c>
      <c r="C55" t="str">
        <f>IF(ISNA(VLOOKUP(A55,'von Hand markiert'!A:A,1,FALSE)),"","x")</f>
        <v>x</v>
      </c>
    </row>
    <row r="56" spans="1:3" x14ac:dyDescent="0.2">
      <c r="A56" t="s">
        <v>368</v>
      </c>
      <c r="B56">
        <v>6</v>
      </c>
      <c r="C56" t="str">
        <f>IF(ISNA(VLOOKUP(A56,'von Hand markiert'!A:A,1,FALSE)),"","x")</f>
        <v/>
      </c>
    </row>
    <row r="57" spans="1:3" x14ac:dyDescent="0.2">
      <c r="A57" t="s">
        <v>527</v>
      </c>
      <c r="B57">
        <v>12</v>
      </c>
      <c r="C57" t="str">
        <f>IF(ISNA(VLOOKUP(A57,'von Hand markiert'!A:A,1,FALSE)),"","x")</f>
        <v/>
      </c>
    </row>
    <row r="58" spans="1:3" x14ac:dyDescent="0.2">
      <c r="A58" t="s">
        <v>118</v>
      </c>
      <c r="B58">
        <v>12</v>
      </c>
      <c r="C58" t="str">
        <f>IF(ISNA(VLOOKUP(A58,'von Hand markiert'!A:A,1,FALSE)),"","x")</f>
        <v/>
      </c>
    </row>
    <row r="59" spans="1:3" x14ac:dyDescent="0.2">
      <c r="A59" t="s">
        <v>444</v>
      </c>
      <c r="B59">
        <v>12</v>
      </c>
      <c r="C59" t="str">
        <f>IF(ISNA(VLOOKUP(A59,'von Hand markiert'!A:A,1,FALSE)),"","x")</f>
        <v/>
      </c>
    </row>
    <row r="60" spans="1:3" x14ac:dyDescent="0.2">
      <c r="A60" t="s">
        <v>283</v>
      </c>
      <c r="B60">
        <v>12</v>
      </c>
      <c r="C60" t="str">
        <f>IF(ISNA(VLOOKUP(A60,'von Hand markiert'!A:A,1,FALSE)),"","x")</f>
        <v/>
      </c>
    </row>
    <row r="61" spans="1:3" x14ac:dyDescent="0.2">
      <c r="A61" t="s">
        <v>551</v>
      </c>
      <c r="B61">
        <v>12</v>
      </c>
      <c r="C61" t="str">
        <f>IF(ISNA(VLOOKUP(A61,'von Hand markiert'!A:A,1,FALSE)),"","x")</f>
        <v/>
      </c>
    </row>
    <row r="62" spans="1:3" x14ac:dyDescent="0.2">
      <c r="A62" t="s">
        <v>86</v>
      </c>
      <c r="B62">
        <v>12</v>
      </c>
      <c r="C62" t="str">
        <f>IF(ISNA(VLOOKUP(A62,'von Hand markiert'!A:A,1,FALSE)),"","x")</f>
        <v/>
      </c>
    </row>
    <row r="63" spans="1:3" x14ac:dyDescent="0.2">
      <c r="A63" t="s">
        <v>553</v>
      </c>
      <c r="B63">
        <v>12</v>
      </c>
      <c r="C63" t="str">
        <f>IF(ISNA(VLOOKUP(A63,'von Hand markiert'!A:A,1,FALSE)),"","x")</f>
        <v/>
      </c>
    </row>
    <row r="64" spans="1:3" x14ac:dyDescent="0.2">
      <c r="A64" t="s">
        <v>285</v>
      </c>
      <c r="B64">
        <v>12</v>
      </c>
      <c r="C64" t="str">
        <f>IF(ISNA(VLOOKUP(A64,'von Hand markiert'!A:A,1,FALSE)),"","x")</f>
        <v/>
      </c>
    </row>
    <row r="65" spans="1:3" x14ac:dyDescent="0.2">
      <c r="A65" t="s">
        <v>552</v>
      </c>
      <c r="B65">
        <v>12</v>
      </c>
      <c r="C65" t="str">
        <f>IF(ISNA(VLOOKUP(A65,'von Hand markiert'!A:A,1,FALSE)),"","x")</f>
        <v/>
      </c>
    </row>
    <row r="66" spans="1:3" x14ac:dyDescent="0.2">
      <c r="A66" t="s">
        <v>266</v>
      </c>
      <c r="B66">
        <v>12</v>
      </c>
      <c r="C66" t="str">
        <f>IF(ISNA(VLOOKUP(A66,'von Hand markiert'!A:A,1,FALSE)),"","x")</f>
        <v/>
      </c>
    </row>
    <row r="67" spans="1:3" x14ac:dyDescent="0.2">
      <c r="A67" t="s">
        <v>526</v>
      </c>
      <c r="B67">
        <v>12</v>
      </c>
      <c r="C67" t="str">
        <f>IF(ISNA(VLOOKUP(A67,'von Hand markiert'!A:A,1,FALSE)),"","x")</f>
        <v/>
      </c>
    </row>
    <row r="68" spans="1:3" x14ac:dyDescent="0.2">
      <c r="A68" t="s">
        <v>350</v>
      </c>
      <c r="B68">
        <v>28</v>
      </c>
      <c r="C68" t="str">
        <f>IF(ISNA(VLOOKUP(A68,'von Hand markiert'!A:A,1,FALSE)),"","x")</f>
        <v/>
      </c>
    </row>
    <row r="69" spans="1:3" x14ac:dyDescent="0.2">
      <c r="A69">
        <v>2014</v>
      </c>
      <c r="B69">
        <v>35</v>
      </c>
      <c r="C69" t="str">
        <f>IF(ISNA(VLOOKUP(A69,'von Hand markiert'!A:A,1,FALSE)),"","x")</f>
        <v/>
      </c>
    </row>
    <row r="70" spans="1:3" x14ac:dyDescent="0.2">
      <c r="A70">
        <v>2019</v>
      </c>
      <c r="B70">
        <v>35</v>
      </c>
      <c r="C70" t="str">
        <f>IF(ISNA(VLOOKUP(A70,'von Hand markiert'!A:A,1,FALSE)),"","x")</f>
        <v/>
      </c>
    </row>
    <row r="71" spans="1:3" x14ac:dyDescent="0.2">
      <c r="A71">
        <v>2021</v>
      </c>
      <c r="B71">
        <v>35</v>
      </c>
      <c r="C71" t="str">
        <f>IF(ISNA(VLOOKUP(A71,'von Hand markiert'!A:A,1,FALSE)),"","x")</f>
        <v/>
      </c>
    </row>
    <row r="72" spans="1:3" x14ac:dyDescent="0.2">
      <c r="A72" t="s">
        <v>502</v>
      </c>
      <c r="B72">
        <v>35</v>
      </c>
      <c r="C72" t="str">
        <f>IF(ISNA(VLOOKUP(A72,'von Hand markiert'!A:A,1,FALSE)),"","x")</f>
        <v/>
      </c>
    </row>
    <row r="73" spans="1:3" x14ac:dyDescent="0.2">
      <c r="A73" t="s">
        <v>81</v>
      </c>
      <c r="B73">
        <v>35</v>
      </c>
      <c r="C73" t="str">
        <f>IF(ISNA(VLOOKUP(A73,'von Hand markiert'!A:A,1,FALSE)),"","x")</f>
        <v/>
      </c>
    </row>
    <row r="74" spans="1:3" x14ac:dyDescent="0.2">
      <c r="A74" t="s">
        <v>455</v>
      </c>
      <c r="B74">
        <v>35</v>
      </c>
      <c r="C74" t="str">
        <f>IF(ISNA(VLOOKUP(A74,'von Hand markiert'!A:A,1,FALSE)),"","x")</f>
        <v/>
      </c>
    </row>
    <row r="75" spans="1:3" x14ac:dyDescent="0.2">
      <c r="A75" t="s">
        <v>391</v>
      </c>
      <c r="B75">
        <v>35</v>
      </c>
      <c r="C75" t="str">
        <f>IF(ISNA(VLOOKUP(A75,'von Hand markiert'!A:A,1,FALSE)),"","x")</f>
        <v/>
      </c>
    </row>
    <row r="76" spans="1:3" x14ac:dyDescent="0.2">
      <c r="A76" t="s">
        <v>44</v>
      </c>
      <c r="B76">
        <v>35</v>
      </c>
      <c r="C76" t="str">
        <f>IF(ISNA(VLOOKUP(A76,'von Hand markiert'!A:A,1,FALSE)),"","x")</f>
        <v/>
      </c>
    </row>
    <row r="77" spans="1:3" x14ac:dyDescent="0.2">
      <c r="A77" t="s">
        <v>533</v>
      </c>
      <c r="B77">
        <v>35</v>
      </c>
      <c r="C77" t="str">
        <f>IF(ISNA(VLOOKUP(A77,'von Hand markiert'!A:A,1,FALSE)),"","x")</f>
        <v/>
      </c>
    </row>
    <row r="78" spans="1:3" x14ac:dyDescent="0.2">
      <c r="A78" t="s">
        <v>225</v>
      </c>
      <c r="B78">
        <v>35</v>
      </c>
      <c r="C78" t="str">
        <f>IF(ISNA(VLOOKUP(A78,'von Hand markiert'!A:A,1,FALSE)),"","x")</f>
        <v/>
      </c>
    </row>
    <row r="79" spans="1:3" x14ac:dyDescent="0.2">
      <c r="A79" t="s">
        <v>256</v>
      </c>
      <c r="B79">
        <v>35</v>
      </c>
      <c r="C79" t="str">
        <f>IF(ISNA(VLOOKUP(A79,'von Hand markiert'!A:A,1,FALSE)),"","x")</f>
        <v/>
      </c>
    </row>
    <row r="80" spans="1:3" x14ac:dyDescent="0.2">
      <c r="A80" t="s">
        <v>443</v>
      </c>
      <c r="B80">
        <v>35</v>
      </c>
      <c r="C80" t="str">
        <f>IF(ISNA(VLOOKUP(A80,'von Hand markiert'!A:A,1,FALSE)),"","x")</f>
        <v/>
      </c>
    </row>
    <row r="81" spans="1:3" x14ac:dyDescent="0.2">
      <c r="A81" t="s">
        <v>319</v>
      </c>
      <c r="B81">
        <v>35</v>
      </c>
      <c r="C81" t="str">
        <f>IF(ISNA(VLOOKUP(A81,'von Hand markiert'!A:A,1,FALSE)),"","x")</f>
        <v/>
      </c>
    </row>
    <row r="82" spans="1:3" x14ac:dyDescent="0.2">
      <c r="A82" t="s">
        <v>235</v>
      </c>
      <c r="B82">
        <v>35</v>
      </c>
      <c r="C82" t="str">
        <f>IF(ISNA(VLOOKUP(A82,'von Hand markiert'!A:A,1,FALSE)),"","x")</f>
        <v/>
      </c>
    </row>
    <row r="83" spans="1:3" x14ac:dyDescent="0.2">
      <c r="A83" t="s">
        <v>328</v>
      </c>
      <c r="B83">
        <v>35</v>
      </c>
      <c r="C83" t="str">
        <f>IF(ISNA(VLOOKUP(A83,'von Hand markiert'!A:A,1,FALSE)),"","x")</f>
        <v/>
      </c>
    </row>
    <row r="84" spans="1:3" x14ac:dyDescent="0.2">
      <c r="A84" t="s">
        <v>250</v>
      </c>
      <c r="B84">
        <v>35</v>
      </c>
      <c r="C84" t="str">
        <f>IF(ISNA(VLOOKUP(A84,'von Hand markiert'!A:A,1,FALSE)),"","x")</f>
        <v/>
      </c>
    </row>
    <row r="85" spans="1:3" x14ac:dyDescent="0.2">
      <c r="A85" t="s">
        <v>528</v>
      </c>
      <c r="B85">
        <v>35</v>
      </c>
      <c r="C85" t="str">
        <f>IF(ISNA(VLOOKUP(A85,'von Hand markiert'!A:A,1,FALSE)),"","x")</f>
        <v/>
      </c>
    </row>
    <row r="86" spans="1:3" x14ac:dyDescent="0.2">
      <c r="A86" t="s">
        <v>335</v>
      </c>
      <c r="B86">
        <v>35</v>
      </c>
      <c r="C86" t="str">
        <f>IF(ISNA(VLOOKUP(A86,'von Hand markiert'!A:A,1,FALSE)),"","x")</f>
        <v/>
      </c>
    </row>
    <row r="87" spans="1:3" x14ac:dyDescent="0.2">
      <c r="A87" t="s">
        <v>429</v>
      </c>
      <c r="B87">
        <v>35</v>
      </c>
      <c r="C87" t="str">
        <f>IF(ISNA(VLOOKUP(A87,'von Hand markiert'!A:A,1,FALSE)),"","x")</f>
        <v/>
      </c>
    </row>
    <row r="88" spans="1:3" x14ac:dyDescent="0.2">
      <c r="A88" t="s">
        <v>532</v>
      </c>
      <c r="B88">
        <v>35</v>
      </c>
      <c r="C88" t="str">
        <f>IF(ISNA(VLOOKUP(A88,'von Hand markiert'!A:A,1,FALSE)),"","x")</f>
        <v/>
      </c>
    </row>
    <row r="89" spans="1:3" x14ac:dyDescent="0.2">
      <c r="A89" t="s">
        <v>503</v>
      </c>
      <c r="B89">
        <v>35</v>
      </c>
      <c r="C89" t="str">
        <f>IF(ISNA(VLOOKUP(A89,'von Hand markiert'!A:A,1,FALSE)),"","x")</f>
        <v/>
      </c>
    </row>
    <row r="90" spans="1:3" x14ac:dyDescent="0.2">
      <c r="A90" t="s">
        <v>622</v>
      </c>
      <c r="B90">
        <v>35</v>
      </c>
      <c r="C90" t="str">
        <f>IF(ISNA(VLOOKUP(A90,'von Hand markiert'!A:A,1,FALSE)),"","x")</f>
        <v/>
      </c>
    </row>
    <row r="91" spans="1:3" x14ac:dyDescent="0.2">
      <c r="A91" t="s">
        <v>138</v>
      </c>
      <c r="B91">
        <v>35</v>
      </c>
      <c r="C91" t="str">
        <f>IF(ISNA(VLOOKUP(A91,'von Hand markiert'!A:A,1,FALSE)),"","x")</f>
        <v/>
      </c>
    </row>
    <row r="92" spans="1:3" x14ac:dyDescent="0.2">
      <c r="A92" t="s">
        <v>428</v>
      </c>
      <c r="B92">
        <v>35</v>
      </c>
      <c r="C92" t="str">
        <f>IF(ISNA(VLOOKUP(A92,'von Hand markiert'!A:A,1,FALSE)),"","x")</f>
        <v/>
      </c>
    </row>
    <row r="93" spans="1:3" x14ac:dyDescent="0.2">
      <c r="A93" t="s">
        <v>310</v>
      </c>
      <c r="B93">
        <v>35</v>
      </c>
      <c r="C93" t="str">
        <f>IF(ISNA(VLOOKUP(A93,'von Hand markiert'!A:A,1,FALSE)),"","x")</f>
        <v/>
      </c>
    </row>
    <row r="94" spans="1:3" x14ac:dyDescent="0.2">
      <c r="A94" t="s">
        <v>188</v>
      </c>
      <c r="B94">
        <v>35</v>
      </c>
      <c r="C94" t="str">
        <f>IF(ISNA(VLOOKUP(A94,'von Hand markiert'!A:A,1,FALSE)),"","x")</f>
        <v/>
      </c>
    </row>
    <row r="95" spans="1:3" x14ac:dyDescent="0.2">
      <c r="A95" t="s">
        <v>340</v>
      </c>
      <c r="B95">
        <v>35</v>
      </c>
      <c r="C95" t="str">
        <f>IF(ISNA(VLOOKUP(A95,'von Hand markiert'!A:A,1,FALSE)),"","x")</f>
        <v/>
      </c>
    </row>
    <row r="96" spans="1:3" x14ac:dyDescent="0.2">
      <c r="A96" t="s">
        <v>124</v>
      </c>
      <c r="B96">
        <v>35</v>
      </c>
      <c r="C96" t="str">
        <f>IF(ISNA(VLOOKUP(A96,'von Hand markiert'!A:A,1,FALSE)),"","x")</f>
        <v/>
      </c>
    </row>
    <row r="97" spans="1:3" x14ac:dyDescent="0.2">
      <c r="A97" t="s">
        <v>255</v>
      </c>
      <c r="B97">
        <v>35</v>
      </c>
      <c r="C97" t="str">
        <f>IF(ISNA(VLOOKUP(A97,'von Hand markiert'!A:A,1,FALSE)),"","x")</f>
        <v/>
      </c>
    </row>
    <row r="98" spans="1:3" x14ac:dyDescent="0.2">
      <c r="A98" t="s">
        <v>214</v>
      </c>
      <c r="B98">
        <v>35</v>
      </c>
      <c r="C98" t="str">
        <f>IF(ISNA(VLOOKUP(A98,'von Hand markiert'!A:A,1,FALSE)),"","x")</f>
        <v/>
      </c>
    </row>
    <row r="99" spans="1:3" x14ac:dyDescent="0.2">
      <c r="A99" t="s">
        <v>611</v>
      </c>
      <c r="B99">
        <v>35</v>
      </c>
      <c r="C99" t="str">
        <f>IF(ISNA(VLOOKUP(A99,'von Hand markiert'!A:A,1,FALSE)),"","x")</f>
        <v/>
      </c>
    </row>
    <row r="100" spans="1:3" x14ac:dyDescent="0.2">
      <c r="A100" t="s">
        <v>180</v>
      </c>
      <c r="B100">
        <v>35</v>
      </c>
      <c r="C100" t="str">
        <f>IF(ISNA(VLOOKUP(A100,'von Hand markiert'!A:A,1,FALSE)),"","x")</f>
        <v/>
      </c>
    </row>
    <row r="101" spans="1:3" x14ac:dyDescent="0.2">
      <c r="A101" t="s">
        <v>439</v>
      </c>
      <c r="B101">
        <v>35</v>
      </c>
      <c r="C101" t="str">
        <f>IF(ISNA(VLOOKUP(A101,'von Hand markiert'!A:A,1,FALSE)),"","x")</f>
        <v/>
      </c>
    </row>
    <row r="102" spans="1:3" x14ac:dyDescent="0.2">
      <c r="A102" t="s">
        <v>233</v>
      </c>
      <c r="B102">
        <v>35</v>
      </c>
      <c r="C102" t="str">
        <f>IF(ISNA(VLOOKUP(A102,'von Hand markiert'!A:A,1,FALSE)),"","x")</f>
        <v/>
      </c>
    </row>
    <row r="103" spans="1:3" x14ac:dyDescent="0.2">
      <c r="A103" t="s">
        <v>234</v>
      </c>
      <c r="B103">
        <v>35</v>
      </c>
      <c r="C103" t="str">
        <f>IF(ISNA(VLOOKUP(A103,'von Hand markiert'!A:A,1,FALSE)),"","x")</f>
        <v/>
      </c>
    </row>
    <row r="104" spans="1:3" x14ac:dyDescent="0.2">
      <c r="A104" t="s">
        <v>610</v>
      </c>
      <c r="B104">
        <v>35</v>
      </c>
      <c r="C104" t="str">
        <f>IF(ISNA(VLOOKUP(A104,'von Hand markiert'!A:A,1,FALSE)),"","x")</f>
        <v/>
      </c>
    </row>
    <row r="105" spans="1:3" x14ac:dyDescent="0.2">
      <c r="A105" t="s">
        <v>623</v>
      </c>
      <c r="B105">
        <v>35</v>
      </c>
      <c r="C105" t="str">
        <f>IF(ISNA(VLOOKUP(A105,'von Hand markiert'!A:A,1,FALSE)),"","x")</f>
        <v/>
      </c>
    </row>
    <row r="106" spans="1:3" x14ac:dyDescent="0.2">
      <c r="A106" t="s">
        <v>311</v>
      </c>
      <c r="B106">
        <v>35</v>
      </c>
      <c r="C106" t="str">
        <f>IF(ISNA(VLOOKUP(A106,'von Hand markiert'!A:A,1,FALSE)),"","x")</f>
        <v/>
      </c>
    </row>
    <row r="107" spans="1:3" x14ac:dyDescent="0.2">
      <c r="A107" t="s">
        <v>320</v>
      </c>
      <c r="B107">
        <v>35</v>
      </c>
      <c r="C107" t="str">
        <f>IF(ISNA(VLOOKUP(A107,'von Hand markiert'!A:A,1,FALSE)),"","x")</f>
        <v/>
      </c>
    </row>
    <row r="108" spans="1:3" x14ac:dyDescent="0.2">
      <c r="A108" t="s">
        <v>5</v>
      </c>
      <c r="B108">
        <v>35</v>
      </c>
      <c r="C108" t="str">
        <f>IF(ISNA(VLOOKUP(A108,'von Hand markiert'!A:A,1,FALSE)),"","x")</f>
        <v/>
      </c>
    </row>
    <row r="109" spans="1:3" x14ac:dyDescent="0.2">
      <c r="A109" t="s">
        <v>337</v>
      </c>
      <c r="B109">
        <v>35</v>
      </c>
      <c r="C109" t="str">
        <f>IF(ISNA(VLOOKUP(A109,'von Hand markiert'!A:A,1,FALSE)),"","x")</f>
        <v/>
      </c>
    </row>
    <row r="110" spans="1:3" x14ac:dyDescent="0.2">
      <c r="A110" t="s">
        <v>531</v>
      </c>
      <c r="B110">
        <v>35</v>
      </c>
      <c r="C110" t="str">
        <f>IF(ISNA(VLOOKUP(A110,'von Hand markiert'!A:A,1,FALSE)),"","x")</f>
        <v/>
      </c>
    </row>
    <row r="111" spans="1:3" x14ac:dyDescent="0.2">
      <c r="A111" t="s">
        <v>212</v>
      </c>
      <c r="B111">
        <v>35</v>
      </c>
      <c r="C111" t="str">
        <f>IF(ISNA(VLOOKUP(A111,'von Hand markiert'!A:A,1,FALSE)),"","x")</f>
        <v/>
      </c>
    </row>
    <row r="112" spans="1:3" x14ac:dyDescent="0.2">
      <c r="A112" t="s">
        <v>534</v>
      </c>
      <c r="B112">
        <v>35</v>
      </c>
      <c r="C112" t="str">
        <f>IF(ISNA(VLOOKUP(A112,'von Hand markiert'!A:A,1,FALSE)),"","x")</f>
        <v/>
      </c>
    </row>
    <row r="113" spans="1:3" x14ac:dyDescent="0.2">
      <c r="A113" t="s">
        <v>219</v>
      </c>
      <c r="B113">
        <v>35</v>
      </c>
      <c r="C113" t="str">
        <f>IF(ISNA(VLOOKUP(A113,'von Hand markiert'!A:A,1,FALSE)),"","x")</f>
        <v/>
      </c>
    </row>
    <row r="114" spans="1:3" x14ac:dyDescent="0.2">
      <c r="A114" t="s">
        <v>530</v>
      </c>
      <c r="B114">
        <v>35</v>
      </c>
      <c r="C114" t="str">
        <f>IF(ISNA(VLOOKUP(A114,'von Hand markiert'!A:A,1,FALSE)),"","x")</f>
        <v/>
      </c>
    </row>
    <row r="115" spans="1:3" x14ac:dyDescent="0.2">
      <c r="A115" t="s">
        <v>189</v>
      </c>
      <c r="B115">
        <v>35</v>
      </c>
      <c r="C115" t="str">
        <f>IF(ISNA(VLOOKUP(A115,'von Hand markiert'!A:A,1,FALSE)),"","x")</f>
        <v/>
      </c>
    </row>
    <row r="116" spans="1:3" x14ac:dyDescent="0.2">
      <c r="A116" t="s">
        <v>287</v>
      </c>
      <c r="B116">
        <v>35</v>
      </c>
      <c r="C116" t="str">
        <f>IF(ISNA(VLOOKUP(A116,'von Hand markiert'!A:A,1,FALSE)),"","x")</f>
        <v/>
      </c>
    </row>
    <row r="117" spans="1:3" x14ac:dyDescent="0.2">
      <c r="A117" t="s">
        <v>538</v>
      </c>
      <c r="B117">
        <v>35</v>
      </c>
      <c r="C117" t="str">
        <f>IF(ISNA(VLOOKUP(A117,'von Hand markiert'!A:A,1,FALSE)),"","x")</f>
        <v/>
      </c>
    </row>
    <row r="118" spans="1:3" x14ac:dyDescent="0.2">
      <c r="A118" t="s">
        <v>291</v>
      </c>
      <c r="B118">
        <v>35</v>
      </c>
      <c r="C118" t="str">
        <f>IF(ISNA(VLOOKUP(A118,'von Hand markiert'!A:A,1,FALSE)),"","x")</f>
        <v/>
      </c>
    </row>
    <row r="119" spans="1:3" x14ac:dyDescent="0.2">
      <c r="A119" t="s">
        <v>142</v>
      </c>
      <c r="B119">
        <v>35</v>
      </c>
      <c r="C119" t="str">
        <f>IF(ISNA(VLOOKUP(A119,'von Hand markiert'!A:A,1,FALSE)),"","x")</f>
        <v/>
      </c>
    </row>
    <row r="120" spans="1:3" x14ac:dyDescent="0.2">
      <c r="A120" t="s">
        <v>442</v>
      </c>
      <c r="B120">
        <v>35</v>
      </c>
      <c r="C120" t="str">
        <f>IF(ISNA(VLOOKUP(A120,'von Hand markiert'!A:A,1,FALSE)),"","x")</f>
        <v/>
      </c>
    </row>
    <row r="121" spans="1:3" x14ac:dyDescent="0.2">
      <c r="A121" t="s">
        <v>83</v>
      </c>
      <c r="B121">
        <v>35</v>
      </c>
      <c r="C121" t="str">
        <f>IF(ISNA(VLOOKUP(A121,'von Hand markiert'!A:A,1,FALSE)),"","x")</f>
        <v/>
      </c>
    </row>
    <row r="122" spans="1:3" x14ac:dyDescent="0.2">
      <c r="A122" t="s">
        <v>440</v>
      </c>
      <c r="B122">
        <v>35</v>
      </c>
      <c r="C122" t="str">
        <f>IF(ISNA(VLOOKUP(A122,'von Hand markiert'!A:A,1,FALSE)),"","x")</f>
        <v/>
      </c>
    </row>
    <row r="123" spans="1:3" x14ac:dyDescent="0.2">
      <c r="A123" t="s">
        <v>408</v>
      </c>
      <c r="B123">
        <v>35</v>
      </c>
      <c r="C123" t="str">
        <f>IF(ISNA(VLOOKUP(A123,'von Hand markiert'!A:A,1,FALSE)),"","x")</f>
        <v/>
      </c>
    </row>
    <row r="124" spans="1:3" x14ac:dyDescent="0.2">
      <c r="A124" t="s">
        <v>336</v>
      </c>
      <c r="B124">
        <v>35</v>
      </c>
      <c r="C124" t="str">
        <f>IF(ISNA(VLOOKUP(A124,'von Hand markiert'!A:A,1,FALSE)),"","x")</f>
        <v/>
      </c>
    </row>
    <row r="125" spans="1:3" x14ac:dyDescent="0.2">
      <c r="A125" t="s">
        <v>410</v>
      </c>
      <c r="B125">
        <v>35</v>
      </c>
      <c r="C125" t="str">
        <f>IF(ISNA(VLOOKUP(A125,'von Hand markiert'!A:A,1,FALSE)),"","x")</f>
        <v/>
      </c>
    </row>
    <row r="126" spans="1:3" x14ac:dyDescent="0.2">
      <c r="A126" t="s">
        <v>268</v>
      </c>
      <c r="B126">
        <v>35</v>
      </c>
      <c r="C126" t="str">
        <f>IF(ISNA(VLOOKUP(A126,'von Hand markiert'!A:A,1,FALSE)),"","x")</f>
        <v/>
      </c>
    </row>
    <row r="127" spans="1:3" x14ac:dyDescent="0.2">
      <c r="A127" t="s">
        <v>349</v>
      </c>
      <c r="B127">
        <v>35</v>
      </c>
      <c r="C127" t="str">
        <f>IF(ISNA(VLOOKUP(A127,'von Hand markiert'!A:A,1,FALSE)),"","x")</f>
        <v/>
      </c>
    </row>
    <row r="128" spans="1:3" x14ac:dyDescent="0.2">
      <c r="A128" t="s">
        <v>232</v>
      </c>
      <c r="B128">
        <v>35</v>
      </c>
      <c r="C128" t="str">
        <f>IF(ISNA(VLOOKUP(A128,'von Hand markiert'!A:A,1,FALSE)),"","x")</f>
        <v/>
      </c>
    </row>
    <row r="129" spans="1:3" x14ac:dyDescent="0.2">
      <c r="A129" t="s">
        <v>518</v>
      </c>
      <c r="B129">
        <v>35</v>
      </c>
      <c r="C129" t="str">
        <f>IF(ISNA(VLOOKUP(A129,'von Hand markiert'!A:A,1,FALSE)),"","x")</f>
        <v/>
      </c>
    </row>
    <row r="130" spans="1:3" x14ac:dyDescent="0.2">
      <c r="A130" t="s">
        <v>193</v>
      </c>
      <c r="B130">
        <v>35</v>
      </c>
      <c r="C130" t="str">
        <f>IF(ISNA(VLOOKUP(A130,'von Hand markiert'!A:A,1,FALSE)),"","x")</f>
        <v/>
      </c>
    </row>
    <row r="131" spans="1:3" x14ac:dyDescent="0.2">
      <c r="A131" t="s">
        <v>122</v>
      </c>
      <c r="B131">
        <v>35</v>
      </c>
      <c r="C131" t="str">
        <f>IF(ISNA(VLOOKUP(A131,'von Hand markiert'!A:A,1,FALSE)),"","x")</f>
        <v/>
      </c>
    </row>
    <row r="132" spans="1:3" x14ac:dyDescent="0.2">
      <c r="A132" t="s">
        <v>274</v>
      </c>
      <c r="B132">
        <v>35</v>
      </c>
      <c r="C132" t="str">
        <f>IF(ISNA(VLOOKUP(A132,'von Hand markiert'!A:A,1,FALSE)),"","x")</f>
        <v/>
      </c>
    </row>
    <row r="133" spans="1:3" x14ac:dyDescent="0.2">
      <c r="A133" t="s">
        <v>601</v>
      </c>
      <c r="B133">
        <v>35</v>
      </c>
      <c r="C133" t="str">
        <f>IF(ISNA(VLOOKUP(A133,'von Hand markiert'!A:A,1,FALSE)),"","x")</f>
        <v/>
      </c>
    </row>
    <row r="134" spans="1:3" x14ac:dyDescent="0.2">
      <c r="A134" t="s">
        <v>407</v>
      </c>
      <c r="B134">
        <v>35</v>
      </c>
      <c r="C134" t="str">
        <f>IF(ISNA(VLOOKUP(A134,'von Hand markiert'!A:A,1,FALSE)),"","x")</f>
        <v/>
      </c>
    </row>
    <row r="135" spans="1:3" x14ac:dyDescent="0.2">
      <c r="A135" t="s">
        <v>488</v>
      </c>
      <c r="B135">
        <v>35</v>
      </c>
      <c r="C135" t="str">
        <f>IF(ISNA(VLOOKUP(A135,'von Hand markiert'!A:A,1,FALSE)),"","x")</f>
        <v/>
      </c>
    </row>
    <row r="136" spans="1:3" x14ac:dyDescent="0.2">
      <c r="A136" t="s">
        <v>164</v>
      </c>
      <c r="B136">
        <v>35</v>
      </c>
      <c r="C136" t="str">
        <f>IF(ISNA(VLOOKUP(A136,'von Hand markiert'!A:A,1,FALSE)),"","x")</f>
        <v/>
      </c>
    </row>
    <row r="137" spans="1:3" x14ac:dyDescent="0.2">
      <c r="A137" t="s">
        <v>166</v>
      </c>
      <c r="B137">
        <v>35</v>
      </c>
      <c r="C137" t="str">
        <f>IF(ISNA(VLOOKUP(A137,'von Hand markiert'!A:A,1,FALSE)),"","x")</f>
        <v/>
      </c>
    </row>
    <row r="138" spans="1:3" x14ac:dyDescent="0.2">
      <c r="A138" t="s">
        <v>119</v>
      </c>
      <c r="B138">
        <v>35</v>
      </c>
      <c r="C138" t="str">
        <f>IF(ISNA(VLOOKUP(A138,'von Hand markiert'!A:A,1,FALSE)),"","x")</f>
        <v/>
      </c>
    </row>
    <row r="139" spans="1:3" x14ac:dyDescent="0.2">
      <c r="A139" t="s">
        <v>297</v>
      </c>
      <c r="B139">
        <v>35</v>
      </c>
      <c r="C139" t="str">
        <f>IF(ISNA(VLOOKUP(A139,'von Hand markiert'!A:A,1,FALSE)),"","x")</f>
        <v/>
      </c>
    </row>
    <row r="140" spans="1:3" x14ac:dyDescent="0.2">
      <c r="A140" t="s">
        <v>477</v>
      </c>
      <c r="B140">
        <v>35</v>
      </c>
      <c r="C140" t="str">
        <f>IF(ISNA(VLOOKUP(A140,'von Hand markiert'!A:A,1,FALSE)),"","x")</f>
        <v/>
      </c>
    </row>
    <row r="141" spans="1:3" x14ac:dyDescent="0.2">
      <c r="A141" t="s">
        <v>286</v>
      </c>
      <c r="B141">
        <v>35</v>
      </c>
      <c r="C141" t="str">
        <f>IF(ISNA(VLOOKUP(A141,'von Hand markiert'!A:A,1,FALSE)),"","x")</f>
        <v/>
      </c>
    </row>
    <row r="142" spans="1:3" x14ac:dyDescent="0.2">
      <c r="A142" t="s">
        <v>339</v>
      </c>
      <c r="B142">
        <v>35</v>
      </c>
      <c r="C142" t="str">
        <f>IF(ISNA(VLOOKUP(A142,'von Hand markiert'!A:A,1,FALSE)),"","x")</f>
        <v/>
      </c>
    </row>
    <row r="143" spans="1:3" x14ac:dyDescent="0.2">
      <c r="A143" t="s">
        <v>537</v>
      </c>
      <c r="B143">
        <v>35</v>
      </c>
      <c r="C143" t="str">
        <f>IF(ISNA(VLOOKUP(A143,'von Hand markiert'!A:A,1,FALSE)),"","x")</f>
        <v/>
      </c>
    </row>
    <row r="144" spans="1:3" x14ac:dyDescent="0.2">
      <c r="A144" t="s">
        <v>294</v>
      </c>
      <c r="B144">
        <v>35</v>
      </c>
      <c r="C144" t="str">
        <f>IF(ISNA(VLOOKUP(A144,'von Hand markiert'!A:A,1,FALSE)),"","x")</f>
        <v/>
      </c>
    </row>
    <row r="145" spans="1:3" x14ac:dyDescent="0.2">
      <c r="A145" t="s">
        <v>348</v>
      </c>
      <c r="B145">
        <v>35</v>
      </c>
      <c r="C145" t="str">
        <f>IF(ISNA(VLOOKUP(A145,'von Hand markiert'!A:A,1,FALSE)),"","x")</f>
        <v/>
      </c>
    </row>
    <row r="146" spans="1:3" x14ac:dyDescent="0.2">
      <c r="A146" t="s">
        <v>441</v>
      </c>
      <c r="B146">
        <v>35</v>
      </c>
      <c r="C146" t="str">
        <f>IF(ISNA(VLOOKUP(A146,'von Hand markiert'!A:A,1,FALSE)),"","x")</f>
        <v/>
      </c>
    </row>
    <row r="147" spans="1:3" x14ac:dyDescent="0.2">
      <c r="A147" t="s">
        <v>178</v>
      </c>
      <c r="B147">
        <v>35</v>
      </c>
      <c r="C147" t="str">
        <f>IF(ISNA(VLOOKUP(A147,'von Hand markiert'!A:A,1,FALSE)),"","x")</f>
        <v/>
      </c>
    </row>
    <row r="148" spans="1:3" x14ac:dyDescent="0.2">
      <c r="A148" t="s">
        <v>406</v>
      </c>
      <c r="B148">
        <v>35</v>
      </c>
      <c r="C148" t="str">
        <f>IF(ISNA(VLOOKUP(A148,'von Hand markiert'!A:A,1,FALSE)),"","x")</f>
        <v/>
      </c>
    </row>
    <row r="149" spans="1:3" x14ac:dyDescent="0.2">
      <c r="A149" t="s">
        <v>275</v>
      </c>
      <c r="B149">
        <v>35</v>
      </c>
      <c r="C149" t="str">
        <f>IF(ISNA(VLOOKUP(A149,'von Hand markiert'!A:A,1,FALSE)),"","x")</f>
        <v/>
      </c>
    </row>
    <row r="150" spans="1:3" x14ac:dyDescent="0.2">
      <c r="A150" t="s">
        <v>127</v>
      </c>
      <c r="B150">
        <v>35</v>
      </c>
      <c r="C150" t="str">
        <f>IF(ISNA(VLOOKUP(A150,'von Hand markiert'!A:A,1,FALSE)),"","x")</f>
        <v/>
      </c>
    </row>
    <row r="151" spans="1:3" x14ac:dyDescent="0.2">
      <c r="A151" t="s">
        <v>559</v>
      </c>
      <c r="B151">
        <v>35</v>
      </c>
      <c r="C151" t="str">
        <f>IF(ISNA(VLOOKUP(A151,'von Hand markiert'!A:A,1,FALSE)),"","x")</f>
        <v/>
      </c>
    </row>
    <row r="152" spans="1:3" x14ac:dyDescent="0.2">
      <c r="A152" t="s">
        <v>97</v>
      </c>
      <c r="B152">
        <v>35</v>
      </c>
      <c r="C152" t="str">
        <f>IF(ISNA(VLOOKUP(A152,'von Hand markiert'!A:A,1,FALSE)),"","x")</f>
        <v/>
      </c>
    </row>
    <row r="153" spans="1:3" x14ac:dyDescent="0.2">
      <c r="A153" t="s">
        <v>184</v>
      </c>
      <c r="B153">
        <v>35</v>
      </c>
      <c r="C153" t="str">
        <f>IF(ISNA(VLOOKUP(A153,'von Hand markiert'!A:A,1,FALSE)),"","x")</f>
        <v/>
      </c>
    </row>
    <row r="154" spans="1:3" x14ac:dyDescent="0.2">
      <c r="A154" t="s">
        <v>409</v>
      </c>
      <c r="B154">
        <v>35</v>
      </c>
      <c r="C154" t="str">
        <f>IF(ISNA(VLOOKUP(A154,'von Hand markiert'!A:A,1,FALSE)),"","x")</f>
        <v/>
      </c>
    </row>
    <row r="155" spans="1:3" x14ac:dyDescent="0.2">
      <c r="A155" t="s">
        <v>594</v>
      </c>
      <c r="B155">
        <v>35</v>
      </c>
      <c r="C155" t="str">
        <f>IF(ISNA(VLOOKUP(A155,'von Hand markiert'!A:A,1,FALSE)),"","x")</f>
        <v/>
      </c>
    </row>
    <row r="156" spans="1:3" x14ac:dyDescent="0.2">
      <c r="A156" t="s">
        <v>263</v>
      </c>
      <c r="B156">
        <v>35</v>
      </c>
      <c r="C156" t="str">
        <f>IF(ISNA(VLOOKUP(A156,'von Hand markiert'!A:A,1,FALSE)),"","x")</f>
        <v/>
      </c>
    </row>
    <row r="157" spans="1:3" x14ac:dyDescent="0.2">
      <c r="A157" t="s">
        <v>240</v>
      </c>
      <c r="B157">
        <v>35</v>
      </c>
      <c r="C157" t="str">
        <f>IF(ISNA(VLOOKUP(A157,'von Hand markiert'!A:A,1,FALSE)),"","x")</f>
        <v/>
      </c>
    </row>
    <row r="158" spans="1:3" x14ac:dyDescent="0.2">
      <c r="A158" t="s">
        <v>430</v>
      </c>
      <c r="B158">
        <v>35</v>
      </c>
      <c r="C158" t="str">
        <f>IF(ISNA(VLOOKUP(A158,'von Hand markiert'!A:A,1,FALSE)),"","x")</f>
        <v/>
      </c>
    </row>
    <row r="159" spans="1:3" x14ac:dyDescent="0.2">
      <c r="A159" t="s">
        <v>239</v>
      </c>
      <c r="B159">
        <v>35</v>
      </c>
      <c r="C159" t="str">
        <f>IF(ISNA(VLOOKUP(A159,'von Hand markiert'!A:A,1,FALSE)),"","x")</f>
        <v/>
      </c>
    </row>
    <row r="160" spans="1:3" x14ac:dyDescent="0.2">
      <c r="A160" t="s">
        <v>90</v>
      </c>
      <c r="B160">
        <v>35</v>
      </c>
      <c r="C160" t="str">
        <f>IF(ISNA(VLOOKUP(A160,'von Hand markiert'!A:A,1,FALSE)),"","x")</f>
        <v/>
      </c>
    </row>
    <row r="161" spans="1:3" x14ac:dyDescent="0.2">
      <c r="A161" t="s">
        <v>224</v>
      </c>
      <c r="B161">
        <v>35</v>
      </c>
      <c r="C161" t="str">
        <f>IF(ISNA(VLOOKUP(A161,'von Hand markiert'!A:A,1,FALSE)),"","x")</f>
        <v/>
      </c>
    </row>
    <row r="162" spans="1:3" x14ac:dyDescent="0.2">
      <c r="A162" t="s">
        <v>23</v>
      </c>
      <c r="B162">
        <v>35</v>
      </c>
      <c r="C162" t="str">
        <f>IF(ISNA(VLOOKUP(A162,'von Hand markiert'!A:A,1,FALSE)),"","x")</f>
        <v/>
      </c>
    </row>
    <row r="163" spans="1:3" x14ac:dyDescent="0.2">
      <c r="A163" t="s">
        <v>155</v>
      </c>
      <c r="B163">
        <v>35</v>
      </c>
      <c r="C163" t="str">
        <f>IF(ISNA(VLOOKUP(A163,'von Hand markiert'!A:A,1,FALSE)),"","x")</f>
        <v/>
      </c>
    </row>
    <row r="164" spans="1:3" x14ac:dyDescent="0.2">
      <c r="A164" t="s">
        <v>139</v>
      </c>
      <c r="B164">
        <v>35</v>
      </c>
      <c r="C164" t="str">
        <f>IF(ISNA(VLOOKUP(A164,'von Hand markiert'!A:A,1,FALSE)),"","x")</f>
        <v/>
      </c>
    </row>
    <row r="165" spans="1:3" x14ac:dyDescent="0.2">
      <c r="A165" t="s">
        <v>457</v>
      </c>
      <c r="B165">
        <v>35</v>
      </c>
      <c r="C165" t="str">
        <f>IF(ISNA(VLOOKUP(A165,'von Hand markiert'!A:A,1,FALSE)),"","x")</f>
        <v/>
      </c>
    </row>
    <row r="166" spans="1:3" x14ac:dyDescent="0.2">
      <c r="A166" t="s">
        <v>63</v>
      </c>
      <c r="B166">
        <v>35</v>
      </c>
      <c r="C166" t="str">
        <f>IF(ISNA(VLOOKUP(A166,'von Hand markiert'!A:A,1,FALSE)),"","x")</f>
        <v/>
      </c>
    </row>
    <row r="167" spans="1:3" x14ac:dyDescent="0.2">
      <c r="A167" t="s">
        <v>468</v>
      </c>
      <c r="B167">
        <v>35</v>
      </c>
      <c r="C167" t="str">
        <f>IF(ISNA(VLOOKUP(A167,'von Hand markiert'!A:A,1,FALSE)),"","x")</f>
        <v/>
      </c>
    </row>
    <row r="168" spans="1:3" x14ac:dyDescent="0.2">
      <c r="A168" t="s">
        <v>116</v>
      </c>
      <c r="B168">
        <v>35</v>
      </c>
      <c r="C168" t="str">
        <f>IF(ISNA(VLOOKUP(A168,'von Hand markiert'!A:A,1,FALSE)),"","x")</f>
        <v/>
      </c>
    </row>
    <row r="169" spans="1:3" x14ac:dyDescent="0.2">
      <c r="A169" t="s">
        <v>478</v>
      </c>
      <c r="B169">
        <v>35</v>
      </c>
      <c r="C169" t="str">
        <f>IF(ISNA(VLOOKUP(A169,'von Hand markiert'!A:A,1,FALSE)),"","x")</f>
        <v/>
      </c>
    </row>
    <row r="170" spans="1:3" x14ac:dyDescent="0.2">
      <c r="A170" t="s">
        <v>290</v>
      </c>
      <c r="B170">
        <v>35</v>
      </c>
      <c r="C170" t="str">
        <f>IF(ISNA(VLOOKUP(A170,'von Hand markiert'!A:A,1,FALSE)),"","x")</f>
        <v/>
      </c>
    </row>
    <row r="171" spans="1:3" x14ac:dyDescent="0.2">
      <c r="A171" t="s">
        <v>181</v>
      </c>
      <c r="B171">
        <v>35</v>
      </c>
      <c r="C171" t="str">
        <f>IF(ISNA(VLOOKUP(A171,'von Hand markiert'!A:A,1,FALSE)),"","x")</f>
        <v/>
      </c>
    </row>
    <row r="172" spans="1:3" x14ac:dyDescent="0.2">
      <c r="A172" t="s">
        <v>205</v>
      </c>
      <c r="B172">
        <v>35</v>
      </c>
      <c r="C172" t="str">
        <f>IF(ISNA(VLOOKUP(A172,'von Hand markiert'!A:A,1,FALSE)),"","x")</f>
        <v/>
      </c>
    </row>
    <row r="173" spans="1:3" x14ac:dyDescent="0.2">
      <c r="A173" t="s">
        <v>609</v>
      </c>
      <c r="B173">
        <v>35</v>
      </c>
      <c r="C173" t="str">
        <f>IF(ISNA(VLOOKUP(A173,'von Hand markiert'!A:A,1,FALSE)),"","x")</f>
        <v/>
      </c>
    </row>
    <row r="174" spans="1:3" x14ac:dyDescent="0.2">
      <c r="A174" t="s">
        <v>279</v>
      </c>
      <c r="B174">
        <v>35</v>
      </c>
      <c r="C174" t="str">
        <f>IF(ISNA(VLOOKUP(A174,'von Hand markiert'!A:A,1,FALSE)),"","x")</f>
        <v/>
      </c>
    </row>
    <row r="175" spans="1:3" x14ac:dyDescent="0.2">
      <c r="A175" t="s">
        <v>198</v>
      </c>
      <c r="B175">
        <v>35</v>
      </c>
      <c r="C175" t="str">
        <f>IF(ISNA(VLOOKUP(A175,'von Hand markiert'!A:A,1,FALSE)),"","x")</f>
        <v/>
      </c>
    </row>
    <row r="176" spans="1:3" x14ac:dyDescent="0.2">
      <c r="A176" t="s">
        <v>177</v>
      </c>
      <c r="B176">
        <v>35</v>
      </c>
      <c r="C176" t="str">
        <f>IF(ISNA(VLOOKUP(A176,'von Hand markiert'!A:A,1,FALSE)),"","x")</f>
        <v/>
      </c>
    </row>
    <row r="177" spans="1:3" x14ac:dyDescent="0.2">
      <c r="A177" t="s">
        <v>333</v>
      </c>
      <c r="B177">
        <v>35</v>
      </c>
      <c r="C177" t="str">
        <f>IF(ISNA(VLOOKUP(A177,'von Hand markiert'!A:A,1,FALSE)),"","x")</f>
        <v/>
      </c>
    </row>
    <row r="178" spans="1:3" x14ac:dyDescent="0.2">
      <c r="A178" t="s">
        <v>343</v>
      </c>
      <c r="B178">
        <v>35</v>
      </c>
      <c r="C178" t="str">
        <f>IF(ISNA(VLOOKUP(A178,'von Hand markiert'!A:A,1,FALSE)),"","x")</f>
        <v/>
      </c>
    </row>
    <row r="179" spans="1:3" x14ac:dyDescent="0.2">
      <c r="A179" t="s">
        <v>614</v>
      </c>
      <c r="B179">
        <v>35</v>
      </c>
      <c r="C179" t="str">
        <f>IF(ISNA(VLOOKUP(A179,'von Hand markiert'!A:A,1,FALSE)),"","x")</f>
        <v/>
      </c>
    </row>
    <row r="180" spans="1:3" x14ac:dyDescent="0.2">
      <c r="A180" t="s">
        <v>175</v>
      </c>
      <c r="B180">
        <v>35</v>
      </c>
      <c r="C180" t="str">
        <f>IF(ISNA(VLOOKUP(A180,'von Hand markiert'!A:A,1,FALSE)),"","x")</f>
        <v/>
      </c>
    </row>
    <row r="181" spans="1:3" x14ac:dyDescent="0.2">
      <c r="A181" t="s">
        <v>192</v>
      </c>
      <c r="B181">
        <v>35</v>
      </c>
      <c r="C181" t="str">
        <f>IF(ISNA(VLOOKUP(A181,'von Hand markiert'!A:A,1,FALSE)),"","x")</f>
        <v/>
      </c>
    </row>
    <row r="182" spans="1:3" x14ac:dyDescent="0.2">
      <c r="A182" t="s">
        <v>305</v>
      </c>
      <c r="B182">
        <v>35</v>
      </c>
      <c r="C182" t="str">
        <f>IF(ISNA(VLOOKUP(A182,'von Hand markiert'!A:A,1,FALSE)),"","x")</f>
        <v/>
      </c>
    </row>
    <row r="183" spans="1:3" x14ac:dyDescent="0.2">
      <c r="A183" t="s">
        <v>467</v>
      </c>
      <c r="B183">
        <v>35</v>
      </c>
      <c r="C183" t="str">
        <f>IF(ISNA(VLOOKUP(A183,'von Hand markiert'!A:A,1,FALSE)),"","x")</f>
        <v/>
      </c>
    </row>
    <row r="184" spans="1:3" x14ac:dyDescent="0.2">
      <c r="A184" t="s">
        <v>329</v>
      </c>
      <c r="B184">
        <v>35</v>
      </c>
      <c r="C184" t="str">
        <f>IF(ISNA(VLOOKUP(A184,'von Hand markiert'!A:A,1,FALSE)),"","x")</f>
        <v/>
      </c>
    </row>
    <row r="185" spans="1:3" x14ac:dyDescent="0.2">
      <c r="A185" t="s">
        <v>278</v>
      </c>
      <c r="B185">
        <v>35</v>
      </c>
      <c r="C185" t="str">
        <f>IF(ISNA(VLOOKUP(A185,'von Hand markiert'!A:A,1,FALSE)),"","x")</f>
        <v/>
      </c>
    </row>
    <row r="186" spans="1:3" x14ac:dyDescent="0.2">
      <c r="A186" t="s">
        <v>471</v>
      </c>
      <c r="B186">
        <v>35</v>
      </c>
      <c r="C186" t="str">
        <f>IF(ISNA(VLOOKUP(A186,'von Hand markiert'!A:A,1,FALSE)),"","x")</f>
        <v/>
      </c>
    </row>
    <row r="187" spans="1:3" x14ac:dyDescent="0.2">
      <c r="A187" t="s">
        <v>218</v>
      </c>
      <c r="B187">
        <v>35</v>
      </c>
      <c r="C187" t="str">
        <f>IF(ISNA(VLOOKUP(A187,'von Hand markiert'!A:A,1,FALSE)),"","x")</f>
        <v/>
      </c>
    </row>
    <row r="188" spans="1:3" x14ac:dyDescent="0.2">
      <c r="A188" t="s">
        <v>141</v>
      </c>
      <c r="B188">
        <v>35</v>
      </c>
      <c r="C188" t="str">
        <f>IF(ISNA(VLOOKUP(A188,'von Hand markiert'!A:A,1,FALSE)),"","x")</f>
        <v/>
      </c>
    </row>
    <row r="189" spans="1:3" x14ac:dyDescent="0.2">
      <c r="A189" t="s">
        <v>334</v>
      </c>
      <c r="B189">
        <v>35</v>
      </c>
      <c r="C189" t="str">
        <f>IF(ISNA(VLOOKUP(A189,'von Hand markiert'!A:A,1,FALSE)),"","x")</f>
        <v/>
      </c>
    </row>
    <row r="190" spans="1:3" x14ac:dyDescent="0.2">
      <c r="A190" t="s">
        <v>571</v>
      </c>
      <c r="B190">
        <v>35</v>
      </c>
      <c r="C190" t="str">
        <f>IF(ISNA(VLOOKUP(A190,'von Hand markiert'!A:A,1,FALSE)),"","x")</f>
        <v/>
      </c>
    </row>
    <row r="191" spans="1:3" x14ac:dyDescent="0.2">
      <c r="A191" t="s">
        <v>436</v>
      </c>
      <c r="B191">
        <v>35</v>
      </c>
      <c r="C191" t="str">
        <f>IF(ISNA(VLOOKUP(A191,'von Hand markiert'!A:A,1,FALSE)),"","x")</f>
        <v/>
      </c>
    </row>
    <row r="192" spans="1:3" x14ac:dyDescent="0.2">
      <c r="A192" t="s">
        <v>220</v>
      </c>
      <c r="B192">
        <v>35</v>
      </c>
      <c r="C192" t="str">
        <f>IF(ISNA(VLOOKUP(A192,'von Hand markiert'!A:A,1,FALSE)),"","x")</f>
        <v/>
      </c>
    </row>
    <row r="193" spans="1:3" x14ac:dyDescent="0.2">
      <c r="A193" t="s">
        <v>248</v>
      </c>
      <c r="B193">
        <v>35</v>
      </c>
      <c r="C193" t="str">
        <f>IF(ISNA(VLOOKUP(A193,'von Hand markiert'!A:A,1,FALSE)),"","x")</f>
        <v/>
      </c>
    </row>
    <row r="194" spans="1:3" x14ac:dyDescent="0.2">
      <c r="A194" t="s">
        <v>241</v>
      </c>
      <c r="B194">
        <v>35</v>
      </c>
      <c r="C194" t="str">
        <f>IF(ISNA(VLOOKUP(A194,'von Hand markiert'!A:A,1,FALSE)),"","x")</f>
        <v/>
      </c>
    </row>
    <row r="195" spans="1:3" x14ac:dyDescent="0.2">
      <c r="A195" t="s">
        <v>469</v>
      </c>
      <c r="B195">
        <v>35</v>
      </c>
      <c r="C195" t="str">
        <f>IF(ISNA(VLOOKUP(A195,'von Hand markiert'!A:A,1,FALSE)),"","x")</f>
        <v/>
      </c>
    </row>
    <row r="196" spans="1:3" x14ac:dyDescent="0.2">
      <c r="A196" t="s">
        <v>458</v>
      </c>
      <c r="B196">
        <v>35</v>
      </c>
      <c r="C196" t="str">
        <f>IF(ISNA(VLOOKUP(A196,'von Hand markiert'!A:A,1,FALSE)),"","x")</f>
        <v/>
      </c>
    </row>
    <row r="197" spans="1:3" x14ac:dyDescent="0.2">
      <c r="A197" t="s">
        <v>476</v>
      </c>
      <c r="B197">
        <v>35</v>
      </c>
      <c r="C197" t="str">
        <f>IF(ISNA(VLOOKUP(A197,'von Hand markiert'!A:A,1,FALSE)),"","x")</f>
        <v/>
      </c>
    </row>
    <row r="198" spans="1:3" x14ac:dyDescent="0.2">
      <c r="A198" t="s">
        <v>603</v>
      </c>
      <c r="B198">
        <v>35</v>
      </c>
      <c r="C198" t="str">
        <f>IF(ISNA(VLOOKUP(A198,'von Hand markiert'!A:A,1,FALSE)),"","x")</f>
        <v/>
      </c>
    </row>
    <row r="199" spans="1:3" x14ac:dyDescent="0.2">
      <c r="A199" t="s">
        <v>128</v>
      </c>
      <c r="B199">
        <v>35</v>
      </c>
      <c r="C199" t="str">
        <f>IF(ISNA(VLOOKUP(A199,'von Hand markiert'!A:A,1,FALSE)),"","x")</f>
        <v/>
      </c>
    </row>
    <row r="200" spans="1:3" x14ac:dyDescent="0.2">
      <c r="A200" t="s">
        <v>289</v>
      </c>
      <c r="B200">
        <v>35</v>
      </c>
      <c r="C200" t="str">
        <f>IF(ISNA(VLOOKUP(A200,'von Hand markiert'!A:A,1,FALSE)),"","x")</f>
        <v/>
      </c>
    </row>
    <row r="201" spans="1:3" x14ac:dyDescent="0.2">
      <c r="A201" t="s">
        <v>292</v>
      </c>
      <c r="B201">
        <v>35</v>
      </c>
      <c r="C201" t="str">
        <f>IF(ISNA(VLOOKUP(A201,'von Hand markiert'!A:A,1,FALSE)),"","x")</f>
        <v/>
      </c>
    </row>
    <row r="202" spans="1:3" x14ac:dyDescent="0.2">
      <c r="A202" t="s">
        <v>301</v>
      </c>
      <c r="B202">
        <v>35</v>
      </c>
      <c r="C202" t="str">
        <f>IF(ISNA(VLOOKUP(A202,'von Hand markiert'!A:A,1,FALSE)),"","x")</f>
        <v/>
      </c>
    </row>
    <row r="203" spans="1:3" x14ac:dyDescent="0.2">
      <c r="A203" t="s">
        <v>338</v>
      </c>
      <c r="B203">
        <v>35</v>
      </c>
      <c r="C203" t="str">
        <f>IF(ISNA(VLOOKUP(A203,'von Hand markiert'!A:A,1,FALSE)),"","x")</f>
        <v/>
      </c>
    </row>
    <row r="204" spans="1:3" x14ac:dyDescent="0.2">
      <c r="A204" t="s">
        <v>84</v>
      </c>
      <c r="B204">
        <v>35</v>
      </c>
      <c r="C204" t="str">
        <f>IF(ISNA(VLOOKUP(A204,'von Hand markiert'!A:A,1,FALSE)),"","x")</f>
        <v/>
      </c>
    </row>
    <row r="205" spans="1:3" x14ac:dyDescent="0.2">
      <c r="A205" t="s">
        <v>60</v>
      </c>
      <c r="B205">
        <v>35</v>
      </c>
      <c r="C205" t="str">
        <f>IF(ISNA(VLOOKUP(A205,'von Hand markiert'!A:A,1,FALSE)),"","x")</f>
        <v/>
      </c>
    </row>
    <row r="206" spans="1:3" x14ac:dyDescent="0.2">
      <c r="A206" t="s">
        <v>252</v>
      </c>
      <c r="B206">
        <v>35</v>
      </c>
      <c r="C206" t="str">
        <f>IF(ISNA(VLOOKUP(A206,'von Hand markiert'!A:A,1,FALSE)),"","x")</f>
        <v/>
      </c>
    </row>
    <row r="207" spans="1:3" x14ac:dyDescent="0.2">
      <c r="A207" t="s">
        <v>456</v>
      </c>
      <c r="B207">
        <v>35</v>
      </c>
      <c r="C207" t="str">
        <f>IF(ISNA(VLOOKUP(A207,'von Hand markiert'!A:A,1,FALSE)),"","x")</f>
        <v/>
      </c>
    </row>
    <row r="208" spans="1:3" x14ac:dyDescent="0.2">
      <c r="A208" t="s">
        <v>306</v>
      </c>
      <c r="B208">
        <v>35</v>
      </c>
      <c r="C208" t="str">
        <f>IF(ISNA(VLOOKUP(A208,'von Hand markiert'!A:A,1,FALSE)),"","x")</f>
        <v/>
      </c>
    </row>
    <row r="209" spans="1:3" x14ac:dyDescent="0.2">
      <c r="A209" t="s">
        <v>209</v>
      </c>
      <c r="B209">
        <v>35</v>
      </c>
      <c r="C209" t="str">
        <f>IF(ISNA(VLOOKUP(A209,'von Hand markiert'!A:A,1,FALSE)),"","x")</f>
        <v/>
      </c>
    </row>
    <row r="210" spans="1:3" x14ac:dyDescent="0.2">
      <c r="A210" t="s">
        <v>223</v>
      </c>
      <c r="B210">
        <v>39</v>
      </c>
      <c r="C210" t="str">
        <f>IF(ISNA(VLOOKUP(A210,'von Hand markiert'!A:A,1,FALSE)),"","x")</f>
        <v/>
      </c>
    </row>
    <row r="211" spans="1:3" x14ac:dyDescent="0.2">
      <c r="A211" t="s">
        <v>352</v>
      </c>
      <c r="B211">
        <v>39</v>
      </c>
      <c r="C211" t="str">
        <f>IF(ISNA(VLOOKUP(A211,'von Hand markiert'!A:A,1,FALSE)),"","x")</f>
        <v/>
      </c>
    </row>
    <row r="212" spans="1:3" x14ac:dyDescent="0.2">
      <c r="A212" t="s">
        <v>288</v>
      </c>
      <c r="B212">
        <v>52</v>
      </c>
      <c r="C212" t="str">
        <f>IF(ISNA(VLOOKUP(A212,'von Hand markiert'!A:A,1,FALSE)),"","x")</f>
        <v/>
      </c>
    </row>
    <row r="213" spans="1:3" x14ac:dyDescent="0.2">
      <c r="A213" t="s">
        <v>247</v>
      </c>
      <c r="B213">
        <v>52</v>
      </c>
      <c r="C213" t="str">
        <f>IF(ISNA(VLOOKUP(A213,'von Hand markiert'!A:A,1,FALSE)),"","x")</f>
        <v/>
      </c>
    </row>
    <row r="214" spans="1:3" x14ac:dyDescent="0.2">
      <c r="A214" t="s">
        <v>245</v>
      </c>
      <c r="B214">
        <v>52</v>
      </c>
      <c r="C214" t="str">
        <f>IF(ISNA(VLOOKUP(A214,'von Hand markiert'!A:A,1,FALSE)),"","x")</f>
        <v/>
      </c>
    </row>
    <row r="215" spans="1:3" x14ac:dyDescent="0.2">
      <c r="A215" t="s">
        <v>554</v>
      </c>
      <c r="B215">
        <v>52</v>
      </c>
      <c r="C215" t="str">
        <f>IF(ISNA(VLOOKUP(A215,'von Hand markiert'!A:A,1,FALSE)),"","x")</f>
        <v/>
      </c>
    </row>
    <row r="216" spans="1:3" x14ac:dyDescent="0.2">
      <c r="A216" t="s">
        <v>563</v>
      </c>
      <c r="B216">
        <v>52</v>
      </c>
      <c r="C216" t="str">
        <f>IF(ISNA(VLOOKUP(A216,'von Hand markiert'!A:A,1,FALSE)),"","x")</f>
        <v/>
      </c>
    </row>
    <row r="217" spans="1:3" x14ac:dyDescent="0.2">
      <c r="A217" t="s">
        <v>307</v>
      </c>
      <c r="B217">
        <v>52</v>
      </c>
      <c r="C217" t="str">
        <f>IF(ISNA(VLOOKUP(A217,'von Hand markiert'!A:A,1,FALSE)),"","x")</f>
        <v/>
      </c>
    </row>
    <row r="218" spans="1:3" x14ac:dyDescent="0.2">
      <c r="A218" t="s">
        <v>210</v>
      </c>
      <c r="B218">
        <v>52</v>
      </c>
      <c r="C218" t="str">
        <f>IF(ISNA(VLOOKUP(A218,'von Hand markiert'!A:A,1,FALSE)),"","x")</f>
        <v/>
      </c>
    </row>
    <row r="219" spans="1:3" x14ac:dyDescent="0.2">
      <c r="A219" t="s">
        <v>453</v>
      </c>
      <c r="B219">
        <v>52</v>
      </c>
      <c r="C219" t="str">
        <f>IF(ISNA(VLOOKUP(A219,'von Hand markiert'!A:A,1,FALSE)),"","x")</f>
        <v/>
      </c>
    </row>
    <row r="220" spans="1:3" x14ac:dyDescent="0.2">
      <c r="A220" t="s">
        <v>137</v>
      </c>
      <c r="B220">
        <v>52</v>
      </c>
      <c r="C220" t="str">
        <f>IF(ISNA(VLOOKUP(A220,'von Hand markiert'!A:A,1,FALSE)),"","x")</f>
        <v/>
      </c>
    </row>
    <row r="221" spans="1:3" x14ac:dyDescent="0.2">
      <c r="A221" t="s">
        <v>136</v>
      </c>
      <c r="B221">
        <v>52</v>
      </c>
      <c r="C221" t="str">
        <f>IF(ISNA(VLOOKUP(A221,'von Hand markiert'!A:A,1,FALSE)),"","x")</f>
        <v/>
      </c>
    </row>
    <row r="222" spans="1:3" x14ac:dyDescent="0.2">
      <c r="A222" t="s">
        <v>51</v>
      </c>
      <c r="B222">
        <v>52</v>
      </c>
      <c r="C222" t="str">
        <f>IF(ISNA(VLOOKUP(A222,'von Hand markiert'!A:A,1,FALSE)),"","x")</f>
        <v/>
      </c>
    </row>
    <row r="223" spans="1:3" x14ac:dyDescent="0.2">
      <c r="A223" t="s">
        <v>295</v>
      </c>
      <c r="B223">
        <v>52</v>
      </c>
      <c r="C223" t="str">
        <f>IF(ISNA(VLOOKUP(A223,'von Hand markiert'!A:A,1,FALSE)),"","x")</f>
        <v/>
      </c>
    </row>
    <row r="224" spans="1:3" x14ac:dyDescent="0.2">
      <c r="A224" t="s">
        <v>243</v>
      </c>
      <c r="B224">
        <v>52</v>
      </c>
      <c r="C224" t="str">
        <f>IF(ISNA(VLOOKUP(A224,'von Hand markiert'!A:A,1,FALSE)),"","x")</f>
        <v/>
      </c>
    </row>
    <row r="225" spans="1:3" x14ac:dyDescent="0.2">
      <c r="A225" t="s">
        <v>55</v>
      </c>
      <c r="B225">
        <v>52</v>
      </c>
      <c r="C225" t="str">
        <f>IF(ISNA(VLOOKUP(A225,'von Hand markiert'!A:A,1,FALSE)),"","x")</f>
        <v/>
      </c>
    </row>
    <row r="226" spans="1:3" x14ac:dyDescent="0.2">
      <c r="A226" t="s">
        <v>369</v>
      </c>
      <c r="B226">
        <v>52</v>
      </c>
      <c r="C226" t="str">
        <f>IF(ISNA(VLOOKUP(A226,'von Hand markiert'!A:A,1,FALSE)),"","x")</f>
        <v/>
      </c>
    </row>
    <row r="227" spans="1:3" x14ac:dyDescent="0.2">
      <c r="A227" t="s">
        <v>114</v>
      </c>
      <c r="B227">
        <v>52</v>
      </c>
      <c r="C227" t="str">
        <f>IF(ISNA(VLOOKUP(A227,'von Hand markiert'!A:A,1,FALSE)),"","x")</f>
        <v/>
      </c>
    </row>
    <row r="228" spans="1:3" x14ac:dyDescent="0.2">
      <c r="A228" t="s">
        <v>132</v>
      </c>
      <c r="B228">
        <v>52</v>
      </c>
      <c r="C228" t="str">
        <f>IF(ISNA(VLOOKUP(A228,'von Hand markiert'!A:A,1,FALSE)),"","x")</f>
        <v/>
      </c>
    </row>
    <row r="229" spans="1:3" x14ac:dyDescent="0.2">
      <c r="A229" t="s">
        <v>179</v>
      </c>
      <c r="B229">
        <v>52</v>
      </c>
      <c r="C229" t="str">
        <f>IF(ISNA(VLOOKUP(A229,'von Hand markiert'!A:A,1,FALSE)),"","x")</f>
        <v/>
      </c>
    </row>
    <row r="230" spans="1:3" x14ac:dyDescent="0.2">
      <c r="A230" t="s">
        <v>143</v>
      </c>
      <c r="B230">
        <v>52</v>
      </c>
      <c r="C230" t="str">
        <f>IF(ISNA(VLOOKUP(A230,'von Hand markiert'!A:A,1,FALSE)),"","x")</f>
        <v/>
      </c>
    </row>
    <row r="231" spans="1:3" x14ac:dyDescent="0.2">
      <c r="A231" t="s">
        <v>269</v>
      </c>
      <c r="B231">
        <v>52</v>
      </c>
      <c r="C231" t="str">
        <f>IF(ISNA(VLOOKUP(A231,'von Hand markiert'!A:A,1,FALSE)),"","x")</f>
        <v/>
      </c>
    </row>
    <row r="232" spans="1:3" x14ac:dyDescent="0.2">
      <c r="A232" t="s">
        <v>171</v>
      </c>
      <c r="B232">
        <v>52</v>
      </c>
      <c r="C232" t="str">
        <f>IF(ISNA(VLOOKUP(A232,'von Hand markiert'!A:A,1,FALSE)),"","x")</f>
        <v/>
      </c>
    </row>
    <row r="233" spans="1:3" x14ac:dyDescent="0.2">
      <c r="A233" t="s">
        <v>316</v>
      </c>
      <c r="B233">
        <v>52</v>
      </c>
      <c r="C233" t="str">
        <f>IF(ISNA(VLOOKUP(A233,'von Hand markiert'!A:A,1,FALSE)),"","x")</f>
        <v/>
      </c>
    </row>
    <row r="234" spans="1:3" x14ac:dyDescent="0.2">
      <c r="A234" t="s">
        <v>547</v>
      </c>
      <c r="B234">
        <v>52</v>
      </c>
      <c r="C234" t="str">
        <f>IF(ISNA(VLOOKUP(A234,'von Hand markiert'!A:A,1,FALSE)),"","x")</f>
        <v/>
      </c>
    </row>
    <row r="235" spans="1:3" x14ac:dyDescent="0.2">
      <c r="A235" t="s">
        <v>101</v>
      </c>
      <c r="B235">
        <v>52</v>
      </c>
      <c r="C235" t="str">
        <f>IF(ISNA(VLOOKUP(A235,'von Hand markiert'!A:A,1,FALSE)),"","x")</f>
        <v/>
      </c>
    </row>
    <row r="236" spans="1:3" x14ac:dyDescent="0.2">
      <c r="A236" t="s">
        <v>200</v>
      </c>
      <c r="B236">
        <v>52</v>
      </c>
      <c r="C236" t="str">
        <f>IF(ISNA(VLOOKUP(A236,'von Hand markiert'!A:A,1,FALSE)),"","x")</f>
        <v/>
      </c>
    </row>
    <row r="237" spans="1:3" x14ac:dyDescent="0.2">
      <c r="A237" t="s">
        <v>549</v>
      </c>
      <c r="B237">
        <v>52</v>
      </c>
      <c r="C237" t="str">
        <f>IF(ISNA(VLOOKUP(A237,'von Hand markiert'!A:A,1,FALSE)),"","x")</f>
        <v/>
      </c>
    </row>
    <row r="238" spans="1:3" x14ac:dyDescent="0.2">
      <c r="A238" t="s">
        <v>555</v>
      </c>
      <c r="B238">
        <v>52</v>
      </c>
      <c r="C238" t="str">
        <f>IF(ISNA(VLOOKUP(A238,'von Hand markiert'!A:A,1,FALSE)),"","x")</f>
        <v/>
      </c>
    </row>
    <row r="239" spans="1:3" x14ac:dyDescent="0.2">
      <c r="A239" t="s">
        <v>49</v>
      </c>
      <c r="B239">
        <v>52</v>
      </c>
      <c r="C239" t="str">
        <f>IF(ISNA(VLOOKUP(A239,'von Hand markiert'!A:A,1,FALSE)),"","x")</f>
        <v/>
      </c>
    </row>
    <row r="240" spans="1:3" x14ac:dyDescent="0.2">
      <c r="A240" t="s">
        <v>282</v>
      </c>
      <c r="B240">
        <v>52</v>
      </c>
      <c r="C240" t="str">
        <f>IF(ISNA(VLOOKUP(A240,'von Hand markiert'!A:A,1,FALSE)),"","x")</f>
        <v/>
      </c>
    </row>
    <row r="241" spans="1:3" x14ac:dyDescent="0.2">
      <c r="A241" t="s">
        <v>525</v>
      </c>
      <c r="B241">
        <v>52</v>
      </c>
      <c r="C241" t="str">
        <f>IF(ISNA(VLOOKUP(A241,'von Hand markiert'!A:A,1,FALSE)),"","x")</f>
        <v/>
      </c>
    </row>
    <row r="242" spans="1:3" x14ac:dyDescent="0.2">
      <c r="A242" t="s">
        <v>237</v>
      </c>
      <c r="B242">
        <v>52</v>
      </c>
      <c r="C242" t="str">
        <f>IF(ISNA(VLOOKUP(A242,'von Hand markiert'!A:A,1,FALSE)),"","x")</f>
        <v/>
      </c>
    </row>
    <row r="243" spans="1:3" x14ac:dyDescent="0.2">
      <c r="A243" t="s">
        <v>564</v>
      </c>
      <c r="B243">
        <v>52</v>
      </c>
      <c r="C243" t="str">
        <f>IF(ISNA(VLOOKUP(A243,'von Hand markiert'!A:A,1,FALSE)),"","x")</f>
        <v/>
      </c>
    </row>
    <row r="244" spans="1:3" x14ac:dyDescent="0.2">
      <c r="A244" t="s">
        <v>242</v>
      </c>
      <c r="B244">
        <v>52</v>
      </c>
      <c r="C244" t="str">
        <f>IF(ISNA(VLOOKUP(A244,'von Hand markiert'!A:A,1,FALSE)),"","x")</f>
        <v/>
      </c>
    </row>
    <row r="245" spans="1:3" x14ac:dyDescent="0.2">
      <c r="A245" t="s">
        <v>133</v>
      </c>
      <c r="B245">
        <v>52</v>
      </c>
      <c r="C245" t="str">
        <f>IF(ISNA(VLOOKUP(A245,'von Hand markiert'!A:A,1,FALSE)),"","x")</f>
        <v/>
      </c>
    </row>
    <row r="246" spans="1:3" x14ac:dyDescent="0.2">
      <c r="A246" t="s">
        <v>270</v>
      </c>
      <c r="B246">
        <v>52</v>
      </c>
      <c r="C246" t="str">
        <f>IF(ISNA(VLOOKUP(A246,'von Hand markiert'!A:A,1,FALSE)),"","x")</f>
        <v/>
      </c>
    </row>
    <row r="247" spans="1:3" x14ac:dyDescent="0.2">
      <c r="A247" t="s">
        <v>126</v>
      </c>
      <c r="B247">
        <v>52</v>
      </c>
      <c r="C247" t="str">
        <f>IF(ISNA(VLOOKUP(A247,'von Hand markiert'!A:A,1,FALSE)),"","x")</f>
        <v/>
      </c>
    </row>
    <row r="248" spans="1:3" x14ac:dyDescent="0.2">
      <c r="A248" t="s">
        <v>342</v>
      </c>
      <c r="B248">
        <v>52</v>
      </c>
      <c r="C248" t="str">
        <f>IF(ISNA(VLOOKUP(A248,'von Hand markiert'!A:A,1,FALSE)),"","x")</f>
        <v/>
      </c>
    </row>
    <row r="249" spans="1:3" x14ac:dyDescent="0.2">
      <c r="A249" t="s">
        <v>423</v>
      </c>
      <c r="B249">
        <v>52</v>
      </c>
      <c r="C249" t="str">
        <f>IF(ISNA(VLOOKUP(A249,'von Hand markiert'!A:A,1,FALSE)),"","x")</f>
        <v/>
      </c>
    </row>
    <row r="250" spans="1:3" x14ac:dyDescent="0.2">
      <c r="A250" t="s">
        <v>280</v>
      </c>
      <c r="B250">
        <v>52</v>
      </c>
      <c r="C250" t="str">
        <f>IF(ISNA(VLOOKUP(A250,'von Hand markiert'!A:A,1,FALSE)),"","x")</f>
        <v/>
      </c>
    </row>
    <row r="251" spans="1:3" x14ac:dyDescent="0.2">
      <c r="A251" t="s">
        <v>191</v>
      </c>
      <c r="B251">
        <v>52</v>
      </c>
      <c r="C251" t="str">
        <f>IF(ISNA(VLOOKUP(A251,'von Hand markiert'!A:A,1,FALSE)),"","x")</f>
        <v/>
      </c>
    </row>
    <row r="252" spans="1:3" x14ac:dyDescent="0.2">
      <c r="A252" t="s">
        <v>253</v>
      </c>
      <c r="B252">
        <v>52</v>
      </c>
      <c r="C252" t="str">
        <f>IF(ISNA(VLOOKUP(A252,'von Hand markiert'!A:A,1,FALSE)),"","x")</f>
        <v/>
      </c>
    </row>
    <row r="253" spans="1:3" x14ac:dyDescent="0.2">
      <c r="A253" t="s">
        <v>100</v>
      </c>
      <c r="B253">
        <v>52</v>
      </c>
      <c r="C253" t="str">
        <f>IF(ISNA(VLOOKUP(A253,'von Hand markiert'!A:A,1,FALSE)),"","x")</f>
        <v/>
      </c>
    </row>
    <row r="254" spans="1:3" x14ac:dyDescent="0.2">
      <c r="A254" t="s">
        <v>341</v>
      </c>
      <c r="B254">
        <v>52</v>
      </c>
      <c r="C254" t="str">
        <f>IF(ISNA(VLOOKUP(A254,'von Hand markiert'!A:A,1,FALSE)),"","x")</f>
        <v/>
      </c>
    </row>
    <row r="255" spans="1:3" x14ac:dyDescent="0.2">
      <c r="A255" t="s">
        <v>284</v>
      </c>
      <c r="B255">
        <v>52</v>
      </c>
      <c r="C255" t="str">
        <f>IF(ISNA(VLOOKUP(A255,'von Hand markiert'!A:A,1,FALSE)),"","x")</f>
        <v/>
      </c>
    </row>
    <row r="256" spans="1:3" x14ac:dyDescent="0.2">
      <c r="A256" t="s">
        <v>405</v>
      </c>
      <c r="B256">
        <v>52</v>
      </c>
      <c r="C256" t="str">
        <f>IF(ISNA(VLOOKUP(A256,'von Hand markiert'!A:A,1,FALSE)),"","x")</f>
        <v/>
      </c>
    </row>
    <row r="257" spans="1:3" x14ac:dyDescent="0.2">
      <c r="A257" t="s">
        <v>576</v>
      </c>
      <c r="B257">
        <v>52</v>
      </c>
      <c r="C257" t="str">
        <f>IF(ISNA(VLOOKUP(A257,'von Hand markiert'!A:A,1,FALSE)),"","x")</f>
        <v/>
      </c>
    </row>
    <row r="258" spans="1:3" x14ac:dyDescent="0.2">
      <c r="A258" t="s">
        <v>144</v>
      </c>
      <c r="B258">
        <v>52</v>
      </c>
      <c r="C258" t="str">
        <f>IF(ISNA(VLOOKUP(A258,'von Hand markiert'!A:A,1,FALSE)),"","x")</f>
        <v/>
      </c>
    </row>
    <row r="259" spans="1:3" x14ac:dyDescent="0.2">
      <c r="A259" t="s">
        <v>89</v>
      </c>
      <c r="B259">
        <v>52</v>
      </c>
      <c r="C259" t="str">
        <f>IF(ISNA(VLOOKUP(A259,'von Hand markiert'!A:A,1,FALSE)),"","x")</f>
        <v/>
      </c>
    </row>
    <row r="260" spans="1:3" x14ac:dyDescent="0.2">
      <c r="A260" t="s">
        <v>246</v>
      </c>
      <c r="B260">
        <v>52</v>
      </c>
      <c r="C260" t="str">
        <f>IF(ISNA(VLOOKUP(A260,'von Hand markiert'!A:A,1,FALSE)),"","x")</f>
        <v/>
      </c>
    </row>
    <row r="261" spans="1:3" x14ac:dyDescent="0.2">
      <c r="A261" t="s">
        <v>123</v>
      </c>
      <c r="B261">
        <v>52</v>
      </c>
      <c r="C261" t="str">
        <f>IF(ISNA(VLOOKUP(A261,'von Hand markiert'!A:A,1,FALSE)),"","x")</f>
        <v/>
      </c>
    </row>
    <row r="262" spans="1:3" x14ac:dyDescent="0.2">
      <c r="A262" t="s">
        <v>483</v>
      </c>
      <c r="B262">
        <v>52</v>
      </c>
      <c r="C262" t="str">
        <f>IF(ISNA(VLOOKUP(A262,'von Hand markiert'!A:A,1,FALSE)),"","x")</f>
        <v/>
      </c>
    </row>
    <row r="263" spans="1:3" x14ac:dyDescent="0.2">
      <c r="A263" t="s">
        <v>412</v>
      </c>
      <c r="B263">
        <v>52</v>
      </c>
      <c r="C263" t="str">
        <f>IF(ISNA(VLOOKUP(A263,'von Hand markiert'!A:A,1,FALSE)),"","x")</f>
        <v/>
      </c>
    </row>
    <row r="264" spans="1:3" x14ac:dyDescent="0.2">
      <c r="A264" t="s">
        <v>151</v>
      </c>
      <c r="B264">
        <v>52</v>
      </c>
      <c r="C264" t="str">
        <f>IF(ISNA(VLOOKUP(A264,'von Hand markiert'!A:A,1,FALSE)),"","x")</f>
        <v/>
      </c>
    </row>
    <row r="265" spans="1:3" x14ac:dyDescent="0.2">
      <c r="A265" t="s">
        <v>482</v>
      </c>
      <c r="B265">
        <v>52</v>
      </c>
      <c r="C265" t="str">
        <f>IF(ISNA(VLOOKUP(A265,'von Hand markiert'!A:A,1,FALSE)),"","x")</f>
        <v/>
      </c>
    </row>
    <row r="266" spans="1:3" x14ac:dyDescent="0.2">
      <c r="A266" t="s">
        <v>481</v>
      </c>
      <c r="B266">
        <v>52</v>
      </c>
      <c r="C266" t="str">
        <f>IF(ISNA(VLOOKUP(A266,'von Hand markiert'!A:A,1,FALSE)),"","x")</f>
        <v/>
      </c>
    </row>
    <row r="267" spans="1:3" x14ac:dyDescent="0.2">
      <c r="A267" t="s">
        <v>236</v>
      </c>
      <c r="B267">
        <v>52</v>
      </c>
      <c r="C267" t="str">
        <f>IF(ISNA(VLOOKUP(A267,'von Hand markiert'!A:A,1,FALSE)),"","x")</f>
        <v/>
      </c>
    </row>
    <row r="268" spans="1:3" x14ac:dyDescent="0.2">
      <c r="A268" t="s">
        <v>271</v>
      </c>
      <c r="B268">
        <v>52</v>
      </c>
      <c r="C268" t="str">
        <f>IF(ISNA(VLOOKUP(A268,'von Hand markiert'!A:A,1,FALSE)),"","x")</f>
        <v/>
      </c>
    </row>
    <row r="269" spans="1:3" x14ac:dyDescent="0.2">
      <c r="A269" t="s">
        <v>169</v>
      </c>
      <c r="B269">
        <v>52</v>
      </c>
      <c r="C269" t="str">
        <f>IF(ISNA(VLOOKUP(A269,'von Hand markiert'!A:A,1,FALSE)),"","x")</f>
        <v/>
      </c>
    </row>
    <row r="270" spans="1:3" x14ac:dyDescent="0.2">
      <c r="A270" t="s">
        <v>161</v>
      </c>
      <c r="B270">
        <v>52</v>
      </c>
      <c r="C270" t="str">
        <f>IF(ISNA(VLOOKUP(A270,'von Hand markiert'!A:A,1,FALSE)),"","x")</f>
        <v/>
      </c>
    </row>
    <row r="271" spans="1:3" x14ac:dyDescent="0.2">
      <c r="A271" t="s">
        <v>480</v>
      </c>
      <c r="B271">
        <v>52</v>
      </c>
      <c r="C271" t="str">
        <f>IF(ISNA(VLOOKUP(A271,'von Hand markiert'!A:A,1,FALSE)),"","x")</f>
        <v/>
      </c>
    </row>
    <row r="272" spans="1:3" x14ac:dyDescent="0.2">
      <c r="A272" t="s">
        <v>454</v>
      </c>
      <c r="B272">
        <v>52</v>
      </c>
      <c r="C272" t="str">
        <f>IF(ISNA(VLOOKUP(A272,'von Hand markiert'!A:A,1,FALSE)),"","x")</f>
        <v/>
      </c>
    </row>
    <row r="273" spans="1:3" x14ac:dyDescent="0.2">
      <c r="A273" t="s">
        <v>546</v>
      </c>
      <c r="B273">
        <v>52</v>
      </c>
      <c r="C273" t="str">
        <f>IF(ISNA(VLOOKUP(A273,'von Hand markiert'!A:A,1,FALSE)),"","x")</f>
        <v/>
      </c>
    </row>
    <row r="274" spans="1:3" x14ac:dyDescent="0.2">
      <c r="A274" t="s">
        <v>176</v>
      </c>
      <c r="B274">
        <v>52</v>
      </c>
      <c r="C274" t="str">
        <f>IF(ISNA(VLOOKUP(A274,'von Hand markiert'!A:A,1,FALSE)),"","x")</f>
        <v/>
      </c>
    </row>
    <row r="275" spans="1:3" x14ac:dyDescent="0.2">
      <c r="A275" t="s">
        <v>548</v>
      </c>
      <c r="B275">
        <v>52</v>
      </c>
      <c r="C275" t="str">
        <f>IF(ISNA(VLOOKUP(A275,'von Hand markiert'!A:A,1,FALSE)),"","x")</f>
        <v/>
      </c>
    </row>
    <row r="276" spans="1:3" x14ac:dyDescent="0.2">
      <c r="A276" t="s">
        <v>272</v>
      </c>
      <c r="B276">
        <v>52</v>
      </c>
      <c r="C276" t="str">
        <f>IF(ISNA(VLOOKUP(A276,'von Hand markiert'!A:A,1,FALSE)),"","x")</f>
        <v/>
      </c>
    </row>
    <row r="277" spans="1:3" x14ac:dyDescent="0.2">
      <c r="A277" t="s">
        <v>75</v>
      </c>
      <c r="B277">
        <v>52</v>
      </c>
      <c r="C277" t="str">
        <f>IF(ISNA(VLOOKUP(A277,'von Hand markiert'!A:A,1,FALSE)),"","x")</f>
        <v/>
      </c>
    </row>
    <row r="278" spans="1:3" x14ac:dyDescent="0.2">
      <c r="A278" t="s">
        <v>308</v>
      </c>
      <c r="B278">
        <v>52</v>
      </c>
      <c r="C278" t="str">
        <f>IF(ISNA(VLOOKUP(A278,'von Hand markiert'!A:A,1,FALSE)),"","x")</f>
        <v/>
      </c>
    </row>
    <row r="279" spans="1:3" x14ac:dyDescent="0.2">
      <c r="A279" t="s">
        <v>6</v>
      </c>
      <c r="B279">
        <v>52</v>
      </c>
      <c r="C279" t="str">
        <f>IF(ISNA(VLOOKUP(A279,'von Hand markiert'!A:A,1,FALSE)),"","x")</f>
        <v/>
      </c>
    </row>
    <row r="280" spans="1:3" x14ac:dyDescent="0.2">
      <c r="A280" t="s">
        <v>117</v>
      </c>
      <c r="B280">
        <v>52</v>
      </c>
      <c r="C280" t="str">
        <f>IF(ISNA(VLOOKUP(A280,'von Hand markiert'!A:A,1,FALSE)),"","x")</f>
        <v/>
      </c>
    </row>
    <row r="281" spans="1:3" x14ac:dyDescent="0.2">
      <c r="A281" t="s">
        <v>424</v>
      </c>
      <c r="B281">
        <v>52</v>
      </c>
      <c r="C281" t="str">
        <f>IF(ISNA(VLOOKUP(A281,'von Hand markiert'!A:A,1,FALSE)),"","x")</f>
        <v/>
      </c>
    </row>
    <row r="282" spans="1:3" x14ac:dyDescent="0.2">
      <c r="A282" t="s">
        <v>323</v>
      </c>
      <c r="B282">
        <v>52</v>
      </c>
      <c r="C282" t="str">
        <f>IF(ISNA(VLOOKUP(A282,'von Hand markiert'!A:A,1,FALSE)),"","x")</f>
        <v/>
      </c>
    </row>
    <row r="283" spans="1:3" x14ac:dyDescent="0.2">
      <c r="A283" t="s">
        <v>544</v>
      </c>
      <c r="B283">
        <v>55</v>
      </c>
      <c r="C283" t="str">
        <f>IF(ISNA(VLOOKUP(A283,'von Hand markiert'!A:A,1,FALSE)),"","x")</f>
        <v/>
      </c>
    </row>
    <row r="284" spans="1:3" x14ac:dyDescent="0.2">
      <c r="A284" t="s">
        <v>607</v>
      </c>
      <c r="B284">
        <v>55</v>
      </c>
      <c r="C284" t="str">
        <f>IF(ISNA(VLOOKUP(A284,'von Hand markiert'!A:A,1,FALSE)),"","x")</f>
        <v/>
      </c>
    </row>
    <row r="285" spans="1:3" x14ac:dyDescent="0.2">
      <c r="A285" t="s">
        <v>608</v>
      </c>
      <c r="B285">
        <v>55</v>
      </c>
      <c r="C285" t="str">
        <f>IF(ISNA(VLOOKUP(A285,'von Hand markiert'!A:A,1,FALSE)),"","x")</f>
        <v/>
      </c>
    </row>
    <row r="286" spans="1:3" x14ac:dyDescent="0.2">
      <c r="A286" t="s">
        <v>606</v>
      </c>
      <c r="B286">
        <v>55</v>
      </c>
      <c r="C286" t="str">
        <f>IF(ISNA(VLOOKUP(A286,'von Hand markiert'!A:A,1,FALSE)),"","x")</f>
        <v/>
      </c>
    </row>
    <row r="287" spans="1:3" x14ac:dyDescent="0.2">
      <c r="A287" t="s">
        <v>543</v>
      </c>
      <c r="B287">
        <v>55</v>
      </c>
      <c r="C287" t="str">
        <f>IF(ISNA(VLOOKUP(A287,'von Hand markiert'!A:A,1,FALSE)),"","x")</f>
        <v/>
      </c>
    </row>
    <row r="288" spans="1:3" x14ac:dyDescent="0.2">
      <c r="A288" t="s">
        <v>309</v>
      </c>
      <c r="B288">
        <v>55</v>
      </c>
      <c r="C288" t="str">
        <f>IF(ISNA(VLOOKUP(A288,'von Hand markiert'!A:A,1,FALSE)),"","x")</f>
        <v/>
      </c>
    </row>
    <row r="289" spans="1:3" x14ac:dyDescent="0.2">
      <c r="A289" t="s">
        <v>511</v>
      </c>
      <c r="B289">
        <v>56</v>
      </c>
      <c r="C289" t="str">
        <f>IF(ISNA(VLOOKUP(A289,'von Hand markiert'!A:A,1,FALSE)),"","x")</f>
        <v/>
      </c>
    </row>
    <row r="290" spans="1:3" x14ac:dyDescent="0.2">
      <c r="A290" t="s">
        <v>254</v>
      </c>
      <c r="B290">
        <v>56</v>
      </c>
      <c r="C290" t="str">
        <f>IF(ISNA(VLOOKUP(A290,'von Hand markiert'!A:A,1,FALSE)),"","x")</f>
        <v/>
      </c>
    </row>
    <row r="291" spans="1:3" x14ac:dyDescent="0.2">
      <c r="A291" t="s">
        <v>376</v>
      </c>
      <c r="B291">
        <v>56</v>
      </c>
      <c r="C291" t="str">
        <f>IF(ISNA(VLOOKUP(A291,'von Hand markiert'!A:A,1,FALSE)),"","x")</f>
        <v/>
      </c>
    </row>
    <row r="292" spans="1:3" x14ac:dyDescent="0.2">
      <c r="A292" t="s">
        <v>512</v>
      </c>
      <c r="B292">
        <v>56</v>
      </c>
      <c r="C292" t="str">
        <f>IF(ISNA(VLOOKUP(A292,'von Hand markiert'!A:A,1,FALSE)),"","x")</f>
        <v/>
      </c>
    </row>
    <row r="293" spans="1:3" x14ac:dyDescent="0.2">
      <c r="A293" t="s">
        <v>581</v>
      </c>
      <c r="B293">
        <v>56</v>
      </c>
      <c r="C293" t="str">
        <f>IF(ISNA(VLOOKUP(A293,'von Hand markiert'!A:A,1,FALSE)),"","x")</f>
        <v/>
      </c>
    </row>
    <row r="294" spans="1:3" x14ac:dyDescent="0.2">
      <c r="A294" t="s">
        <v>59</v>
      </c>
      <c r="B294">
        <v>56</v>
      </c>
      <c r="C294" t="str">
        <f>IF(ISNA(VLOOKUP(A294,'von Hand markiert'!A:A,1,FALSE)),"","x")</f>
        <v/>
      </c>
    </row>
    <row r="295" spans="1:3" x14ac:dyDescent="0.2">
      <c r="A295" t="s">
        <v>52</v>
      </c>
      <c r="B295">
        <v>56</v>
      </c>
      <c r="C295" t="str">
        <f>IF(ISNA(VLOOKUP(A295,'von Hand markiert'!A:A,1,FALSE)),"","x")</f>
        <v/>
      </c>
    </row>
    <row r="296" spans="1:3" x14ac:dyDescent="0.2">
      <c r="A296" t="s">
        <v>96</v>
      </c>
      <c r="B296">
        <v>56</v>
      </c>
      <c r="C296" t="str">
        <f>IF(ISNA(VLOOKUP(A296,'von Hand markiert'!A:A,1,FALSE)),"","x")</f>
        <v/>
      </c>
    </row>
    <row r="297" spans="1:3" x14ac:dyDescent="0.2">
      <c r="A297" t="s">
        <v>602</v>
      </c>
      <c r="B297">
        <v>56</v>
      </c>
      <c r="C297" t="str">
        <f>IF(ISNA(VLOOKUP(A297,'von Hand markiert'!A:A,1,FALSE)),"","x")</f>
        <v/>
      </c>
    </row>
    <row r="298" spans="1:3" x14ac:dyDescent="0.2">
      <c r="A298" t="s">
        <v>618</v>
      </c>
      <c r="B298">
        <v>56</v>
      </c>
      <c r="C298" t="str">
        <f>IF(ISNA(VLOOKUP(A298,'von Hand markiert'!A:A,1,FALSE)),"","x")</f>
        <v/>
      </c>
    </row>
    <row r="299" spans="1:3" x14ac:dyDescent="0.2">
      <c r="A299" t="s">
        <v>465</v>
      </c>
      <c r="B299">
        <v>56</v>
      </c>
      <c r="C299" t="str">
        <f>IF(ISNA(VLOOKUP(A299,'von Hand markiert'!A:A,1,FALSE)),"","x")</f>
        <v/>
      </c>
    </row>
    <row r="300" spans="1:3" x14ac:dyDescent="0.2">
      <c r="A300" t="s">
        <v>438</v>
      </c>
      <c r="B300">
        <v>56</v>
      </c>
      <c r="C300" t="str">
        <f>IF(ISNA(VLOOKUP(A300,'von Hand markiert'!A:A,1,FALSE)),"","x")</f>
        <v/>
      </c>
    </row>
    <row r="301" spans="1:3" x14ac:dyDescent="0.2">
      <c r="A301" t="s">
        <v>364</v>
      </c>
      <c r="B301">
        <v>70</v>
      </c>
      <c r="C301" t="str">
        <f>IF(ISNA(VLOOKUP(A301,'von Hand markiert'!A:A,1,FALSE)),"","x")</f>
        <v/>
      </c>
    </row>
    <row r="302" spans="1:3" x14ac:dyDescent="0.2">
      <c r="A302" t="s">
        <v>370</v>
      </c>
      <c r="B302">
        <v>96</v>
      </c>
      <c r="C302" t="str">
        <f>IF(ISNA(VLOOKUP(A302,'von Hand markiert'!A:A,1,FALSE)),"","x")</f>
        <v/>
      </c>
    </row>
    <row r="303" spans="1:3" x14ac:dyDescent="0.2">
      <c r="A303" t="s">
        <v>373</v>
      </c>
      <c r="B303">
        <v>99</v>
      </c>
      <c r="C303" t="str">
        <f>IF(ISNA(VLOOKUP(A303,'von Hand markiert'!A:A,1,FALSE)),"","x")</f>
        <v/>
      </c>
    </row>
    <row r="304" spans="1:3" x14ac:dyDescent="0.2">
      <c r="A304" t="s">
        <v>388</v>
      </c>
      <c r="B304">
        <v>135</v>
      </c>
      <c r="C304" t="str">
        <f>IF(ISNA(VLOOKUP(A304,'von Hand markiert'!A:A,1,FALSE)),"","x")</f>
        <v/>
      </c>
    </row>
    <row r="305" spans="1:3" x14ac:dyDescent="0.2">
      <c r="A305" t="s">
        <v>149</v>
      </c>
      <c r="B305">
        <v>140</v>
      </c>
      <c r="C305" t="str">
        <f>IF(ISNA(VLOOKUP(A305,'von Hand markiert'!A:A,1,FALSE)),"","x")</f>
        <v/>
      </c>
    </row>
    <row r="306" spans="1:3" x14ac:dyDescent="0.2">
      <c r="A306" t="s">
        <v>472</v>
      </c>
      <c r="B306">
        <v>140</v>
      </c>
      <c r="C306" t="str">
        <f>IF(ISNA(VLOOKUP(A306,'von Hand markiert'!A:A,1,FALSE)),"","x")</f>
        <v/>
      </c>
    </row>
    <row r="307" spans="1:3" x14ac:dyDescent="0.2">
      <c r="A307" t="s">
        <v>314</v>
      </c>
      <c r="B307">
        <v>140</v>
      </c>
      <c r="C307" t="str">
        <f>IF(ISNA(VLOOKUP(A307,'von Hand markiert'!A:A,1,FALSE)),"","x")</f>
        <v/>
      </c>
    </row>
    <row r="308" spans="1:3" x14ac:dyDescent="0.2">
      <c r="A308" t="s">
        <v>315</v>
      </c>
      <c r="B308">
        <v>140</v>
      </c>
      <c r="C308" t="str">
        <f>IF(ISNA(VLOOKUP(A308,'von Hand markiert'!A:A,1,FALSE)),"","x")</f>
        <v/>
      </c>
    </row>
    <row r="309" spans="1:3" x14ac:dyDescent="0.2">
      <c r="A309" t="s">
        <v>542</v>
      </c>
      <c r="B309">
        <v>140</v>
      </c>
      <c r="C309" t="str">
        <f>IF(ISNA(VLOOKUP(A309,'von Hand markiert'!A:A,1,FALSE)),"","x")</f>
        <v/>
      </c>
    </row>
    <row r="310" spans="1:3" x14ac:dyDescent="0.2">
      <c r="A310" t="s">
        <v>504</v>
      </c>
      <c r="B310">
        <v>140</v>
      </c>
      <c r="C310" t="str">
        <f>IF(ISNA(VLOOKUP(A310,'von Hand markiert'!A:A,1,FALSE)),"","x")</f>
        <v/>
      </c>
    </row>
    <row r="311" spans="1:3" x14ac:dyDescent="0.2">
      <c r="A311" t="s">
        <v>74</v>
      </c>
      <c r="B311">
        <v>140</v>
      </c>
      <c r="C311" t="str">
        <f>IF(ISNA(VLOOKUP(A311,'von Hand markiert'!A:A,1,FALSE)),"","x")</f>
        <v/>
      </c>
    </row>
    <row r="312" spans="1:3" x14ac:dyDescent="0.2">
      <c r="A312" t="s">
        <v>375</v>
      </c>
      <c r="B312">
        <v>150</v>
      </c>
      <c r="C312" t="str">
        <f>IF(ISNA(VLOOKUP(A312,'von Hand markiert'!A:A,1,FALSE)),"","x")</f>
        <v/>
      </c>
    </row>
    <row r="313" spans="1:3" x14ac:dyDescent="0.2">
      <c r="A313" t="s">
        <v>249</v>
      </c>
      <c r="B313">
        <v>150</v>
      </c>
      <c r="C313" t="str">
        <f>IF(ISNA(VLOOKUP(A313,'von Hand markiert'!A:A,1,FALSE)),"","x")</f>
        <v/>
      </c>
    </row>
    <row r="314" spans="1:3" x14ac:dyDescent="0.2">
      <c r="A314" t="s">
        <v>300</v>
      </c>
      <c r="B314">
        <v>150</v>
      </c>
      <c r="C314" t="str">
        <f>IF(ISNA(VLOOKUP(A314,'von Hand markiert'!A:A,1,FALSE)),"","x")</f>
        <v/>
      </c>
    </row>
    <row r="315" spans="1:3" x14ac:dyDescent="0.2">
      <c r="A315" t="s">
        <v>346</v>
      </c>
      <c r="B315">
        <v>150</v>
      </c>
      <c r="C315" t="str">
        <f>IF(ISNA(VLOOKUP(A315,'von Hand markiert'!A:A,1,FALSE)),"","x")</f>
        <v/>
      </c>
    </row>
    <row r="316" spans="1:3" x14ac:dyDescent="0.2">
      <c r="A316" t="s">
        <v>492</v>
      </c>
      <c r="B316">
        <v>150</v>
      </c>
      <c r="C316" t="str">
        <f>IF(ISNA(VLOOKUP(A316,'von Hand markiert'!A:A,1,FALSE)),"","x")</f>
        <v/>
      </c>
    </row>
    <row r="317" spans="1:3" x14ac:dyDescent="0.2">
      <c r="A317" t="s">
        <v>374</v>
      </c>
      <c r="B317">
        <v>150</v>
      </c>
      <c r="C317" t="str">
        <f>IF(ISNA(VLOOKUP(A317,'von Hand markiert'!A:A,1,FALSE)),"","x")</f>
        <v/>
      </c>
    </row>
    <row r="318" spans="1:3" x14ac:dyDescent="0.2">
      <c r="A318" t="s">
        <v>347</v>
      </c>
      <c r="B318">
        <v>150</v>
      </c>
      <c r="C318" t="str">
        <f>IF(ISNA(VLOOKUP(A318,'von Hand markiert'!A:A,1,FALSE)),"","x")</f>
        <v/>
      </c>
    </row>
    <row r="319" spans="1:3" x14ac:dyDescent="0.2">
      <c r="A319" t="s">
        <v>331</v>
      </c>
      <c r="B319">
        <v>150</v>
      </c>
      <c r="C319" t="str">
        <f>IF(ISNA(VLOOKUP(A319,'von Hand markiert'!A:A,1,FALSE)),"","x")</f>
        <v/>
      </c>
    </row>
    <row r="320" spans="1:3" x14ac:dyDescent="0.2">
      <c r="A320" t="s">
        <v>381</v>
      </c>
      <c r="B320">
        <v>150</v>
      </c>
      <c r="C320" t="str">
        <f>IF(ISNA(VLOOKUP(A320,'von Hand markiert'!A:A,1,FALSE)),"","x")</f>
        <v/>
      </c>
    </row>
    <row r="321" spans="1:3" x14ac:dyDescent="0.2">
      <c r="A321" t="s">
        <v>491</v>
      </c>
      <c r="B321">
        <v>150</v>
      </c>
      <c r="C321" t="str">
        <f>IF(ISNA(VLOOKUP(A321,'von Hand markiert'!A:A,1,FALSE)),"","x")</f>
        <v/>
      </c>
    </row>
    <row r="322" spans="1:3" x14ac:dyDescent="0.2">
      <c r="A322" t="s">
        <v>173</v>
      </c>
      <c r="B322">
        <v>150</v>
      </c>
      <c r="C322" t="str">
        <f>IF(ISNA(VLOOKUP(A322,'von Hand markiert'!A:A,1,FALSE)),"","x")</f>
        <v/>
      </c>
    </row>
    <row r="323" spans="1:3" x14ac:dyDescent="0.2">
      <c r="A323" t="s">
        <v>77</v>
      </c>
      <c r="B323">
        <v>150</v>
      </c>
      <c r="C323" t="str">
        <f>IF(ISNA(VLOOKUP(A323,'von Hand markiert'!A:A,1,FALSE)),"","x")</f>
        <v/>
      </c>
    </row>
    <row r="324" spans="1:3" x14ac:dyDescent="0.2">
      <c r="A324" t="s">
        <v>112</v>
      </c>
      <c r="B324">
        <v>150</v>
      </c>
      <c r="C324" t="str">
        <f>IF(ISNA(VLOOKUP(A324,'von Hand markiert'!A:A,1,FALSE)),"","x")</f>
        <v/>
      </c>
    </row>
    <row r="325" spans="1:3" x14ac:dyDescent="0.2">
      <c r="A325" t="s">
        <v>598</v>
      </c>
      <c r="B325">
        <v>150</v>
      </c>
      <c r="C325" t="str">
        <f>IF(ISNA(VLOOKUP(A325,'von Hand markiert'!A:A,1,FALSE)),"","x")</f>
        <v/>
      </c>
    </row>
    <row r="326" spans="1:3" x14ac:dyDescent="0.2">
      <c r="A326" t="s">
        <v>361</v>
      </c>
      <c r="B326">
        <v>150</v>
      </c>
      <c r="C326" t="str">
        <f>IF(ISNA(VLOOKUP(A326,'von Hand markiert'!A:A,1,FALSE)),"","x")</f>
        <v/>
      </c>
    </row>
    <row r="327" spans="1:3" x14ac:dyDescent="0.2">
      <c r="A327" t="s">
        <v>590</v>
      </c>
      <c r="B327">
        <v>150</v>
      </c>
      <c r="C327" t="str">
        <f>IF(ISNA(VLOOKUP(A327,'von Hand markiert'!A:A,1,FALSE)),"","x")</f>
        <v/>
      </c>
    </row>
    <row r="328" spans="1:3" x14ac:dyDescent="0.2">
      <c r="A328" t="s">
        <v>380</v>
      </c>
      <c r="B328">
        <v>150</v>
      </c>
      <c r="C328" t="str">
        <f>IF(ISNA(VLOOKUP(A328,'von Hand markiert'!A:A,1,FALSE)),"","x")</f>
        <v/>
      </c>
    </row>
    <row r="329" spans="1:3" x14ac:dyDescent="0.2">
      <c r="A329" t="s">
        <v>157</v>
      </c>
      <c r="B329">
        <v>150</v>
      </c>
      <c r="C329" t="str">
        <f>IF(ISNA(VLOOKUP(A329,'von Hand markiert'!A:A,1,FALSE)),"","x")</f>
        <v/>
      </c>
    </row>
    <row r="330" spans="1:3" x14ac:dyDescent="0.2">
      <c r="A330" t="s">
        <v>330</v>
      </c>
      <c r="B330">
        <v>150</v>
      </c>
      <c r="C330" t="str">
        <f>IF(ISNA(VLOOKUP(A330,'von Hand markiert'!A:A,1,FALSE)),"","x")</f>
        <v/>
      </c>
    </row>
    <row r="331" spans="1:3" x14ac:dyDescent="0.2">
      <c r="A331" t="s">
        <v>167</v>
      </c>
      <c r="B331">
        <v>150</v>
      </c>
      <c r="C331" t="str">
        <f>IF(ISNA(VLOOKUP(A331,'von Hand markiert'!A:A,1,FALSE)),"","x")</f>
        <v/>
      </c>
    </row>
    <row r="332" spans="1:3" x14ac:dyDescent="0.2">
      <c r="A332" t="s">
        <v>387</v>
      </c>
      <c r="B332">
        <v>150</v>
      </c>
      <c r="C332" t="str">
        <f>IF(ISNA(VLOOKUP(A332,'von Hand markiert'!A:A,1,FALSE)),"","x")</f>
        <v/>
      </c>
    </row>
    <row r="333" spans="1:3" x14ac:dyDescent="0.2">
      <c r="A333" t="s">
        <v>95</v>
      </c>
      <c r="B333">
        <v>150</v>
      </c>
      <c r="C333" t="str">
        <f>IF(ISNA(VLOOKUP(A333,'von Hand markiert'!A:A,1,FALSE)),"","x")</f>
        <v/>
      </c>
    </row>
    <row r="334" spans="1:3" x14ac:dyDescent="0.2">
      <c r="A334" t="s">
        <v>146</v>
      </c>
      <c r="B334">
        <v>150</v>
      </c>
      <c r="C334" t="str">
        <f>IF(ISNA(VLOOKUP(A334,'von Hand markiert'!A:A,1,FALSE)),"","x")</f>
        <v/>
      </c>
    </row>
    <row r="335" spans="1:3" x14ac:dyDescent="0.2">
      <c r="A335" t="s">
        <v>379</v>
      </c>
      <c r="B335">
        <v>150</v>
      </c>
      <c r="C335" t="str">
        <f>IF(ISNA(VLOOKUP(A335,'von Hand markiert'!A:A,1,FALSE)),"","x")</f>
        <v/>
      </c>
    </row>
    <row r="336" spans="1:3" x14ac:dyDescent="0.2">
      <c r="A336" t="s">
        <v>135</v>
      </c>
      <c r="B336">
        <v>150</v>
      </c>
      <c r="C336" t="str">
        <f>IF(ISNA(VLOOKUP(A336,'von Hand markiert'!A:A,1,FALSE)),"","x")</f>
        <v/>
      </c>
    </row>
    <row r="337" spans="1:3" x14ac:dyDescent="0.2">
      <c r="A337" t="s">
        <v>258</v>
      </c>
      <c r="B337">
        <v>150</v>
      </c>
      <c r="C337" t="str">
        <f>IF(ISNA(VLOOKUP(A337,'von Hand markiert'!A:A,1,FALSE)),"","x")</f>
        <v/>
      </c>
    </row>
    <row r="338" spans="1:3" x14ac:dyDescent="0.2">
      <c r="A338" t="s">
        <v>87</v>
      </c>
      <c r="B338">
        <v>150</v>
      </c>
      <c r="C338" t="str">
        <f>IF(ISNA(VLOOKUP(A338,'von Hand markiert'!A:A,1,FALSE)),"","x")</f>
        <v/>
      </c>
    </row>
    <row r="339" spans="1:3" x14ac:dyDescent="0.2">
      <c r="A339" t="s">
        <v>113</v>
      </c>
      <c r="B339">
        <v>150</v>
      </c>
      <c r="C339" t="str">
        <f>IF(ISNA(VLOOKUP(A339,'von Hand markiert'!A:A,1,FALSE)),"","x")</f>
        <v/>
      </c>
    </row>
    <row r="340" spans="1:3" x14ac:dyDescent="0.2">
      <c r="A340" t="s">
        <v>612</v>
      </c>
      <c r="B340">
        <v>150</v>
      </c>
      <c r="C340" t="str">
        <f>IF(ISNA(VLOOKUP(A340,'von Hand markiert'!A:A,1,FALSE)),"","x")</f>
        <v/>
      </c>
    </row>
    <row r="341" spans="1:3" x14ac:dyDescent="0.2">
      <c r="A341" t="s">
        <v>522</v>
      </c>
      <c r="B341">
        <v>150</v>
      </c>
      <c r="C341" t="str">
        <f>IF(ISNA(VLOOKUP(A341,'von Hand markiert'!A:A,1,FALSE)),"","x")</f>
        <v/>
      </c>
    </row>
    <row r="342" spans="1:3" x14ac:dyDescent="0.2">
      <c r="A342" t="s">
        <v>358</v>
      </c>
      <c r="B342">
        <v>150</v>
      </c>
      <c r="C342" t="str">
        <f>IF(ISNA(VLOOKUP(A342,'von Hand markiert'!A:A,1,FALSE)),"","x")</f>
        <v/>
      </c>
    </row>
    <row r="343" spans="1:3" x14ac:dyDescent="0.2">
      <c r="A343" t="s">
        <v>490</v>
      </c>
      <c r="B343">
        <v>150</v>
      </c>
      <c r="C343" t="str">
        <f>IF(ISNA(VLOOKUP(A343,'von Hand markiert'!A:A,1,FALSE)),"","x")</f>
        <v/>
      </c>
    </row>
    <row r="344" spans="1:3" x14ac:dyDescent="0.2">
      <c r="A344" t="s">
        <v>535</v>
      </c>
      <c r="B344">
        <v>150</v>
      </c>
      <c r="C344" t="str">
        <f>IF(ISNA(VLOOKUP(A344,'von Hand markiert'!A:A,1,FALSE)),"","x")</f>
        <v/>
      </c>
    </row>
    <row r="345" spans="1:3" x14ac:dyDescent="0.2">
      <c r="A345" t="s">
        <v>160</v>
      </c>
      <c r="B345">
        <v>150</v>
      </c>
      <c r="C345" t="str">
        <f>IF(ISNA(VLOOKUP(A345,'von Hand markiert'!A:A,1,FALSE)),"","x")</f>
        <v/>
      </c>
    </row>
    <row r="346" spans="1:3" x14ac:dyDescent="0.2">
      <c r="A346" t="s">
        <v>299</v>
      </c>
      <c r="B346">
        <v>150</v>
      </c>
      <c r="C346" t="str">
        <f>IF(ISNA(VLOOKUP(A346,'von Hand markiert'!A:A,1,FALSE)),"","x")</f>
        <v/>
      </c>
    </row>
    <row r="347" spans="1:3" x14ac:dyDescent="0.2">
      <c r="A347" t="s">
        <v>589</v>
      </c>
      <c r="B347">
        <v>150</v>
      </c>
      <c r="C347" t="str">
        <f>IF(ISNA(VLOOKUP(A347,'von Hand markiert'!A:A,1,FALSE)),"","x")</f>
        <v/>
      </c>
    </row>
    <row r="348" spans="1:3" x14ac:dyDescent="0.2">
      <c r="A348" t="s">
        <v>215</v>
      </c>
      <c r="B348">
        <v>150</v>
      </c>
      <c r="C348" t="str">
        <f>IF(ISNA(VLOOKUP(A348,'von Hand markiert'!A:A,1,FALSE)),"","x")</f>
        <v/>
      </c>
    </row>
    <row r="349" spans="1:3" x14ac:dyDescent="0.2">
      <c r="A349" t="s">
        <v>227</v>
      </c>
      <c r="B349">
        <v>150</v>
      </c>
      <c r="C349" t="str">
        <f>IF(ISNA(VLOOKUP(A349,'von Hand markiert'!A:A,1,FALSE)),"","x")</f>
        <v/>
      </c>
    </row>
    <row r="350" spans="1:3" x14ac:dyDescent="0.2">
      <c r="A350" t="s">
        <v>321</v>
      </c>
      <c r="B350">
        <v>150</v>
      </c>
      <c r="C350" t="str">
        <f>IF(ISNA(VLOOKUP(A350,'von Hand markiert'!A:A,1,FALSE)),"","x")</f>
        <v/>
      </c>
    </row>
    <row r="351" spans="1:3" x14ac:dyDescent="0.2">
      <c r="A351" t="s">
        <v>362</v>
      </c>
      <c r="B351">
        <v>150</v>
      </c>
      <c r="C351" t="str">
        <f>IF(ISNA(VLOOKUP(A351,'von Hand markiert'!A:A,1,FALSE)),"","x")</f>
        <v/>
      </c>
    </row>
    <row r="352" spans="1:3" x14ac:dyDescent="0.2">
      <c r="A352" t="s">
        <v>493</v>
      </c>
      <c r="B352">
        <v>150</v>
      </c>
      <c r="C352" t="str">
        <f>IF(ISNA(VLOOKUP(A352,'von Hand markiert'!A:A,1,FALSE)),"","x")</f>
        <v/>
      </c>
    </row>
    <row r="353" spans="1:3" x14ac:dyDescent="0.2">
      <c r="A353" t="s">
        <v>226</v>
      </c>
      <c r="B353">
        <v>150</v>
      </c>
      <c r="C353" t="str">
        <f>IF(ISNA(VLOOKUP(A353,'von Hand markiert'!A:A,1,FALSE)),"","x")</f>
        <v/>
      </c>
    </row>
    <row r="354" spans="1:3" x14ac:dyDescent="0.2">
      <c r="A354" t="s">
        <v>230</v>
      </c>
      <c r="B354">
        <v>150</v>
      </c>
      <c r="C354" t="str">
        <f>IF(ISNA(VLOOKUP(A354,'von Hand markiert'!A:A,1,FALSE)),"","x")</f>
        <v/>
      </c>
    </row>
    <row r="355" spans="1:3" x14ac:dyDescent="0.2">
      <c r="A355" t="s">
        <v>298</v>
      </c>
      <c r="B355">
        <v>150</v>
      </c>
      <c r="C355" t="str">
        <f>IF(ISNA(VLOOKUP(A355,'von Hand markiert'!A:A,1,FALSE)),"","x")</f>
        <v/>
      </c>
    </row>
    <row r="356" spans="1:3" x14ac:dyDescent="0.2">
      <c r="A356" t="s">
        <v>345</v>
      </c>
      <c r="B356">
        <v>150</v>
      </c>
      <c r="C356" t="str">
        <f>IF(ISNA(VLOOKUP(A356,'von Hand markiert'!A:A,1,FALSE)),"","x")</f>
        <v/>
      </c>
    </row>
    <row r="357" spans="1:3" x14ac:dyDescent="0.2">
      <c r="A357" t="s">
        <v>108</v>
      </c>
      <c r="B357">
        <v>150</v>
      </c>
      <c r="C357" t="str">
        <f>IF(ISNA(VLOOKUP(A357,'von Hand markiert'!A:A,1,FALSE)),"","x")</f>
        <v/>
      </c>
    </row>
    <row r="358" spans="1:3" x14ac:dyDescent="0.2">
      <c r="A358" t="s">
        <v>393</v>
      </c>
      <c r="B358">
        <v>150</v>
      </c>
      <c r="C358" t="str">
        <f>IF(ISNA(VLOOKUP(A358,'von Hand markiert'!A:A,1,FALSE)),"","x")</f>
        <v/>
      </c>
    </row>
    <row r="359" spans="1:3" x14ac:dyDescent="0.2">
      <c r="A359" t="s">
        <v>495</v>
      </c>
      <c r="B359">
        <v>150</v>
      </c>
      <c r="C359" t="str">
        <f>IF(ISNA(VLOOKUP(A359,'von Hand markiert'!A:A,1,FALSE)),"","x")</f>
        <v/>
      </c>
    </row>
    <row r="360" spans="1:3" x14ac:dyDescent="0.2">
      <c r="A360" t="s">
        <v>332</v>
      </c>
      <c r="B360">
        <v>150</v>
      </c>
      <c r="C360" t="str">
        <f>IF(ISNA(VLOOKUP(A360,'von Hand markiert'!A:A,1,FALSE)),"","x")</f>
        <v/>
      </c>
    </row>
    <row r="361" spans="1:3" x14ac:dyDescent="0.2">
      <c r="A361" t="s">
        <v>390</v>
      </c>
      <c r="B361">
        <v>156</v>
      </c>
      <c r="C361" t="str">
        <f>IF(ISNA(VLOOKUP(A361,'von Hand markiert'!A:A,1,FALSE)),"","x")</f>
        <v/>
      </c>
    </row>
    <row r="362" spans="1:3" x14ac:dyDescent="0.2">
      <c r="A362" t="s">
        <v>344</v>
      </c>
      <c r="B362">
        <v>199</v>
      </c>
      <c r="C362" t="str">
        <f>IF(ISNA(VLOOKUP(A362,'von Hand markiert'!A:A,1,FALSE)),"","x")</f>
        <v/>
      </c>
    </row>
    <row r="363" spans="1:3" x14ac:dyDescent="0.2">
      <c r="A363" t="s">
        <v>267</v>
      </c>
      <c r="B363">
        <v>199</v>
      </c>
      <c r="C363" t="str">
        <f>IF(ISNA(VLOOKUP(A363,'von Hand markiert'!A:A,1,FALSE)),"","x")</f>
        <v/>
      </c>
    </row>
    <row r="364" spans="1:3" x14ac:dyDescent="0.2">
      <c r="A364" t="s">
        <v>276</v>
      </c>
      <c r="B364">
        <v>199</v>
      </c>
      <c r="C364" t="str">
        <f>IF(ISNA(VLOOKUP(A364,'von Hand markiert'!A:A,1,FALSE)),"","x")</f>
        <v/>
      </c>
    </row>
    <row r="365" spans="1:3" x14ac:dyDescent="0.2">
      <c r="A365" t="s">
        <v>207</v>
      </c>
      <c r="B365">
        <v>199</v>
      </c>
      <c r="C365" t="str">
        <f>IF(ISNA(VLOOKUP(A365,'von Hand markiert'!A:A,1,FALSE)),"","x")</f>
        <v/>
      </c>
    </row>
    <row r="366" spans="1:3" x14ac:dyDescent="0.2">
      <c r="A366" t="s">
        <v>187</v>
      </c>
      <c r="B366">
        <v>199</v>
      </c>
      <c r="C366" t="str">
        <f>IF(ISNA(VLOOKUP(A366,'von Hand markiert'!A:A,1,FALSE)),"","x")</f>
        <v/>
      </c>
    </row>
    <row r="367" spans="1:3" x14ac:dyDescent="0.2">
      <c r="A367" t="s">
        <v>396</v>
      </c>
      <c r="B367">
        <v>199</v>
      </c>
      <c r="C367" t="str">
        <f>IF(ISNA(VLOOKUP(A367,'von Hand markiert'!A:A,1,FALSE)),"","x")</f>
        <v/>
      </c>
    </row>
    <row r="368" spans="1:3" x14ac:dyDescent="0.2">
      <c r="A368" t="s">
        <v>484</v>
      </c>
      <c r="B368">
        <v>199</v>
      </c>
      <c r="C368" t="str">
        <f>IF(ISNA(VLOOKUP(A368,'von Hand markiert'!A:A,1,FALSE)),"","x")</f>
        <v/>
      </c>
    </row>
    <row r="369" spans="1:3" x14ac:dyDescent="0.2">
      <c r="A369" t="s">
        <v>120</v>
      </c>
      <c r="B369">
        <v>199</v>
      </c>
      <c r="C369" t="str">
        <f>IF(ISNA(VLOOKUP(A369,'von Hand markiert'!A:A,1,FALSE)),"","x")</f>
        <v/>
      </c>
    </row>
    <row r="370" spans="1:3" x14ac:dyDescent="0.2">
      <c r="A370" t="s">
        <v>251</v>
      </c>
      <c r="B370">
        <v>199</v>
      </c>
      <c r="C370" t="str">
        <f>IF(ISNA(VLOOKUP(A370,'von Hand markiert'!A:A,1,FALSE)),"","x")</f>
        <v/>
      </c>
    </row>
    <row r="371" spans="1:3" x14ac:dyDescent="0.2">
      <c r="A371" t="s">
        <v>415</v>
      </c>
      <c r="B371">
        <v>199</v>
      </c>
      <c r="C371" t="str">
        <f>IF(ISNA(VLOOKUP(A371,'von Hand markiert'!A:A,1,FALSE)),"","x")</f>
        <v/>
      </c>
    </row>
    <row r="372" spans="1:3" x14ac:dyDescent="0.2">
      <c r="A372" t="s">
        <v>217</v>
      </c>
      <c r="B372">
        <v>199</v>
      </c>
      <c r="C372" t="str">
        <f>IF(ISNA(VLOOKUP(A372,'von Hand markiert'!A:A,1,FALSE)),"","x")</f>
        <v/>
      </c>
    </row>
    <row r="373" spans="1:3" x14ac:dyDescent="0.2">
      <c r="A373" t="s">
        <v>231</v>
      </c>
      <c r="B373">
        <v>199</v>
      </c>
      <c r="C373" t="str">
        <f>IF(ISNA(VLOOKUP(A373,'von Hand markiert'!A:A,1,FALSE)),"","x")</f>
        <v/>
      </c>
    </row>
    <row r="374" spans="1:3" x14ac:dyDescent="0.2">
      <c r="A374" t="s">
        <v>111</v>
      </c>
      <c r="B374">
        <v>199</v>
      </c>
      <c r="C374" t="str">
        <f>IF(ISNA(VLOOKUP(A374,'von Hand markiert'!A:A,1,FALSE)),"","x")</f>
        <v/>
      </c>
    </row>
    <row r="375" spans="1:3" x14ac:dyDescent="0.2">
      <c r="A375" t="s">
        <v>211</v>
      </c>
      <c r="B375">
        <v>199</v>
      </c>
      <c r="C375" t="str">
        <f>IF(ISNA(VLOOKUP(A375,'von Hand markiert'!A:A,1,FALSE)),"","x")</f>
        <v/>
      </c>
    </row>
    <row r="376" spans="1:3" x14ac:dyDescent="0.2">
      <c r="A376" t="s">
        <v>183</v>
      </c>
      <c r="B376">
        <v>199</v>
      </c>
      <c r="C376" t="str">
        <f>IF(ISNA(VLOOKUP(A376,'von Hand markiert'!A:A,1,FALSE)),"","x")</f>
        <v/>
      </c>
    </row>
    <row r="377" spans="1:3" x14ac:dyDescent="0.2">
      <c r="A377" t="s">
        <v>395</v>
      </c>
      <c r="B377">
        <v>199</v>
      </c>
      <c r="C377" t="str">
        <f>IF(ISNA(VLOOKUP(A377,'von Hand markiert'!A:A,1,FALSE)),"","x")</f>
        <v/>
      </c>
    </row>
    <row r="378" spans="1:3" x14ac:dyDescent="0.2">
      <c r="A378" t="s">
        <v>33</v>
      </c>
      <c r="B378">
        <v>199</v>
      </c>
      <c r="C378" t="str">
        <f>IF(ISNA(VLOOKUP(A378,'von Hand markiert'!A:A,1,FALSE)),"","x")</f>
        <v/>
      </c>
    </row>
    <row r="379" spans="1:3" x14ac:dyDescent="0.2">
      <c r="A379" t="s">
        <v>130</v>
      </c>
      <c r="B379">
        <v>199</v>
      </c>
      <c r="C379" t="str">
        <f>IF(ISNA(VLOOKUP(A379,'von Hand markiert'!A:A,1,FALSE)),"","x")</f>
        <v/>
      </c>
    </row>
    <row r="380" spans="1:3" x14ac:dyDescent="0.2">
      <c r="A380" t="s">
        <v>221</v>
      </c>
      <c r="B380">
        <v>199</v>
      </c>
      <c r="C380" t="str">
        <f>IF(ISNA(VLOOKUP(A380,'von Hand markiert'!A:A,1,FALSE)),"","x")</f>
        <v/>
      </c>
    </row>
    <row r="381" spans="1:3" x14ac:dyDescent="0.2">
      <c r="A381" t="s">
        <v>389</v>
      </c>
      <c r="B381">
        <v>199</v>
      </c>
      <c r="C381" t="str">
        <f>IF(ISNA(VLOOKUP(A381,'von Hand markiert'!A:A,1,FALSE)),"","x")</f>
        <v/>
      </c>
    </row>
    <row r="382" spans="1:3" x14ac:dyDescent="0.2">
      <c r="A382" t="s">
        <v>397</v>
      </c>
      <c r="B382">
        <v>199</v>
      </c>
      <c r="C382" t="str">
        <f>IF(ISNA(VLOOKUP(A382,'von Hand markiert'!A:A,1,FALSE)),"","x")</f>
        <v/>
      </c>
    </row>
    <row r="383" spans="1:3" x14ac:dyDescent="0.2">
      <c r="A383" t="s">
        <v>262</v>
      </c>
      <c r="B383">
        <v>199</v>
      </c>
      <c r="C383" t="str">
        <f>IF(ISNA(VLOOKUP(A383,'von Hand markiert'!A:A,1,FALSE)),"","x")</f>
        <v/>
      </c>
    </row>
    <row r="384" spans="1:3" x14ac:dyDescent="0.2">
      <c r="A384" t="s">
        <v>68</v>
      </c>
      <c r="B384">
        <v>199</v>
      </c>
      <c r="C384" t="str">
        <f>IF(ISNA(VLOOKUP(A384,'von Hand markiert'!A:A,1,FALSE)),"","x")</f>
        <v/>
      </c>
    </row>
    <row r="385" spans="1:3" x14ac:dyDescent="0.2">
      <c r="A385" t="s">
        <v>351</v>
      </c>
      <c r="B385">
        <v>199</v>
      </c>
      <c r="C385" t="str">
        <f>IF(ISNA(VLOOKUP(A385,'von Hand markiert'!A:A,1,FALSE)),"","x")</f>
        <v/>
      </c>
    </row>
    <row r="386" spans="1:3" x14ac:dyDescent="0.2">
      <c r="A386" t="s">
        <v>404</v>
      </c>
      <c r="B386">
        <v>199</v>
      </c>
      <c r="C386" t="str">
        <f>IF(ISNA(VLOOKUP(A386,'von Hand markiert'!A:A,1,FALSE)),"","x")</f>
        <v/>
      </c>
    </row>
    <row r="387" spans="1:3" x14ac:dyDescent="0.2">
      <c r="A387" t="s">
        <v>259</v>
      </c>
      <c r="B387">
        <v>199</v>
      </c>
      <c r="C387" t="str">
        <f>IF(ISNA(VLOOKUP(A387,'von Hand markiert'!A:A,1,FALSE)),"","x")</f>
        <v/>
      </c>
    </row>
    <row r="388" spans="1:3" x14ac:dyDescent="0.2">
      <c r="A388" t="s">
        <v>394</v>
      </c>
      <c r="B388">
        <v>199</v>
      </c>
      <c r="C388" t="str">
        <f>IF(ISNA(VLOOKUP(A388,'von Hand markiert'!A:A,1,FALSE)),"","x")</f>
        <v/>
      </c>
    </row>
    <row r="389" spans="1:3" x14ac:dyDescent="0.2">
      <c r="A389" t="s">
        <v>403</v>
      </c>
      <c r="B389">
        <v>199</v>
      </c>
      <c r="C389" t="str">
        <f>IF(ISNA(VLOOKUP(A389,'von Hand markiert'!A:A,1,FALSE)),"","x")</f>
        <v/>
      </c>
    </row>
    <row r="390" spans="1:3" x14ac:dyDescent="0.2">
      <c r="A390" t="s">
        <v>322</v>
      </c>
      <c r="B390">
        <v>199</v>
      </c>
      <c r="C390" t="str">
        <f>IF(ISNA(VLOOKUP(A390,'von Hand markiert'!A:A,1,FALSE)),"","x")</f>
        <v/>
      </c>
    </row>
    <row r="391" spans="1:3" x14ac:dyDescent="0.2">
      <c r="A391" t="s">
        <v>392</v>
      </c>
      <c r="B391">
        <v>199</v>
      </c>
      <c r="C391" t="str">
        <f>IF(ISNA(VLOOKUP(A391,'von Hand markiert'!A:A,1,FALSE)),"","x")</f>
        <v/>
      </c>
    </row>
    <row r="392" spans="1:3" x14ac:dyDescent="0.2">
      <c r="A392" t="s">
        <v>372</v>
      </c>
      <c r="B392">
        <v>199</v>
      </c>
      <c r="C392" t="str">
        <f>IF(ISNA(VLOOKUP(A392,'von Hand markiert'!A:A,1,FALSE)),"","x")</f>
        <v/>
      </c>
    </row>
    <row r="393" spans="1:3" x14ac:dyDescent="0.2">
      <c r="A393" t="s">
        <v>411</v>
      </c>
      <c r="B393">
        <v>199</v>
      </c>
      <c r="C393" t="str">
        <f>IF(ISNA(VLOOKUP(A393,'von Hand markiert'!A:A,1,FALSE)),"","x")</f>
        <v/>
      </c>
    </row>
    <row r="394" spans="1:3" x14ac:dyDescent="0.2">
      <c r="A394" t="s">
        <v>152</v>
      </c>
      <c r="B394">
        <v>227</v>
      </c>
      <c r="C394" t="str">
        <f>IF(ISNA(VLOOKUP(A394,'von Hand markiert'!A:A,1,FALSE)),"","x")</f>
        <v/>
      </c>
    </row>
    <row r="395" spans="1:3" x14ac:dyDescent="0.2">
      <c r="A395" t="s">
        <v>401</v>
      </c>
      <c r="B395">
        <v>227</v>
      </c>
      <c r="C395" t="str">
        <f>IF(ISNA(VLOOKUP(A395,'von Hand markiert'!A:A,1,FALSE)),"","x")</f>
        <v/>
      </c>
    </row>
    <row r="396" spans="1:3" x14ac:dyDescent="0.2">
      <c r="A396" t="s">
        <v>402</v>
      </c>
      <c r="B396">
        <v>227</v>
      </c>
      <c r="C396" t="str">
        <f>IF(ISNA(VLOOKUP(A396,'von Hand markiert'!A:A,1,FALSE)),"","x")</f>
        <v/>
      </c>
    </row>
    <row r="397" spans="1:3" x14ac:dyDescent="0.2">
      <c r="A397" t="s">
        <v>400</v>
      </c>
      <c r="B397">
        <v>227</v>
      </c>
      <c r="C397" t="str">
        <f>IF(ISNA(VLOOKUP(A397,'von Hand markiert'!A:A,1,FALSE)),"","x")</f>
        <v/>
      </c>
    </row>
    <row r="398" spans="1:3" x14ac:dyDescent="0.2">
      <c r="A398" t="s">
        <v>613</v>
      </c>
      <c r="B398">
        <v>227</v>
      </c>
      <c r="C398" t="str">
        <f>IF(ISNA(VLOOKUP(A398,'von Hand markiert'!A:A,1,FALSE)),"","x")</f>
        <v/>
      </c>
    </row>
    <row r="399" spans="1:3" x14ac:dyDescent="0.2">
      <c r="A399" t="s">
        <v>399</v>
      </c>
      <c r="B399">
        <v>227</v>
      </c>
      <c r="C399" t="str">
        <f>IF(ISNA(VLOOKUP(A399,'von Hand markiert'!A:A,1,FALSE)),"","x")</f>
        <v/>
      </c>
    </row>
    <row r="400" spans="1:3" x14ac:dyDescent="0.2">
      <c r="A400" t="s">
        <v>153</v>
      </c>
      <c r="B400">
        <v>227</v>
      </c>
      <c r="C400" t="str">
        <f>IF(ISNA(VLOOKUP(A400,'von Hand markiert'!A:A,1,FALSE)),"","x")</f>
        <v/>
      </c>
    </row>
    <row r="401" spans="1:3" x14ac:dyDescent="0.2">
      <c r="A401" t="s">
        <v>196</v>
      </c>
      <c r="B401">
        <v>227</v>
      </c>
      <c r="C401" t="str">
        <f>IF(ISNA(VLOOKUP(A401,'von Hand markiert'!A:A,1,FALSE)),"","x")</f>
        <v/>
      </c>
    </row>
    <row r="402" spans="1:3" x14ac:dyDescent="0.2">
      <c r="A402" t="s">
        <v>413</v>
      </c>
      <c r="B402">
        <v>227</v>
      </c>
      <c r="C402" t="str">
        <f>IF(ISNA(VLOOKUP(A402,'von Hand markiert'!A:A,1,FALSE)),"","x")</f>
        <v/>
      </c>
    </row>
    <row r="403" spans="1:3" x14ac:dyDescent="0.2">
      <c r="A403" t="s">
        <v>414</v>
      </c>
      <c r="B403">
        <v>227</v>
      </c>
      <c r="C403" t="str">
        <f>IF(ISNA(VLOOKUP(A403,'von Hand markiert'!A:A,1,FALSE)),"","x")</f>
        <v/>
      </c>
    </row>
    <row r="404" spans="1:3" x14ac:dyDescent="0.2">
      <c r="A404" t="s">
        <v>398</v>
      </c>
      <c r="B404">
        <v>227</v>
      </c>
      <c r="C404" t="str">
        <f>IF(ISNA(VLOOKUP(A404,'von Hand markiert'!A:A,1,FALSE)),"","x")</f>
        <v/>
      </c>
    </row>
    <row r="405" spans="1:3" x14ac:dyDescent="0.2">
      <c r="A405" t="s">
        <v>416</v>
      </c>
      <c r="B405">
        <v>229</v>
      </c>
      <c r="C405" t="str">
        <f>IF(ISNA(VLOOKUP(A405,'von Hand markiert'!A:A,1,FALSE)),"","x")</f>
        <v/>
      </c>
    </row>
    <row r="406" spans="1:3" x14ac:dyDescent="0.2">
      <c r="A406" t="s">
        <v>422</v>
      </c>
      <c r="B406">
        <v>237</v>
      </c>
      <c r="C406" t="str">
        <f>IF(ISNA(VLOOKUP(A406,'von Hand markiert'!A:A,1,FALSE)),"","x")</f>
        <v/>
      </c>
    </row>
    <row r="407" spans="1:3" x14ac:dyDescent="0.2">
      <c r="A407" t="s">
        <v>426</v>
      </c>
      <c r="B407">
        <v>261</v>
      </c>
      <c r="C407" t="str">
        <f>IF(ISNA(VLOOKUP(A407,'von Hand markiert'!A:A,1,FALSE)),"","x")</f>
        <v/>
      </c>
    </row>
    <row r="408" spans="1:3" x14ac:dyDescent="0.2">
      <c r="A408" t="s">
        <v>427</v>
      </c>
      <c r="B408">
        <v>263</v>
      </c>
      <c r="C408" t="str">
        <f>IF(ISNA(VLOOKUP(A408,'von Hand markiert'!A:A,1,FALSE)),"","x")</f>
        <v/>
      </c>
    </row>
    <row r="409" spans="1:3" x14ac:dyDescent="0.2">
      <c r="A409" t="s">
        <v>432</v>
      </c>
      <c r="B409">
        <v>269</v>
      </c>
      <c r="C409" t="str">
        <f>IF(ISNA(VLOOKUP(A409,'von Hand markiert'!A:A,1,FALSE)),"","x")</f>
        <v/>
      </c>
    </row>
    <row r="410" spans="1:3" x14ac:dyDescent="0.2">
      <c r="A410" t="s">
        <v>433</v>
      </c>
      <c r="B410">
        <v>269</v>
      </c>
      <c r="C410" t="str">
        <f>IF(ISNA(VLOOKUP(A410,'von Hand markiert'!A:A,1,FALSE)),"","x")</f>
        <v/>
      </c>
    </row>
    <row r="411" spans="1:3" x14ac:dyDescent="0.2">
      <c r="A411" t="s">
        <v>431</v>
      </c>
      <c r="B411">
        <v>269</v>
      </c>
      <c r="C411" t="str">
        <f>IF(ISNA(VLOOKUP(A411,'von Hand markiert'!A:A,1,FALSE)),"","x")</f>
        <v/>
      </c>
    </row>
    <row r="412" spans="1:3" x14ac:dyDescent="0.2">
      <c r="A412" t="s">
        <v>445</v>
      </c>
      <c r="B412">
        <v>289</v>
      </c>
      <c r="C412" t="str">
        <f>IF(ISNA(VLOOKUP(A412,'von Hand markiert'!A:A,1,FALSE)),"","x")</f>
        <v/>
      </c>
    </row>
    <row r="413" spans="1:3" x14ac:dyDescent="0.2">
      <c r="A413" t="s">
        <v>447</v>
      </c>
      <c r="B413">
        <v>293</v>
      </c>
      <c r="C413" t="str">
        <f>IF(ISNA(VLOOKUP(A413,'von Hand markiert'!A:A,1,FALSE)),"","x")</f>
        <v/>
      </c>
    </row>
    <row r="414" spans="1:3" x14ac:dyDescent="0.2">
      <c r="A414" t="s">
        <v>448</v>
      </c>
      <c r="B414">
        <v>293</v>
      </c>
      <c r="C414" t="str">
        <f>IF(ISNA(VLOOKUP(A414,'von Hand markiert'!A:A,1,FALSE)),"","x")</f>
        <v/>
      </c>
    </row>
    <row r="415" spans="1:3" x14ac:dyDescent="0.2">
      <c r="A415" t="s">
        <v>434</v>
      </c>
      <c r="B415">
        <v>299</v>
      </c>
      <c r="C415" t="str">
        <f>IF(ISNA(VLOOKUP(A415,'von Hand markiert'!A:A,1,FALSE)),"","x")</f>
        <v/>
      </c>
    </row>
    <row r="416" spans="1:3" x14ac:dyDescent="0.2">
      <c r="A416" t="s">
        <v>449</v>
      </c>
      <c r="B416">
        <v>299</v>
      </c>
      <c r="C416" t="str">
        <f>IF(ISNA(VLOOKUP(A416,'von Hand markiert'!A:A,1,FALSE)),"","x")</f>
        <v/>
      </c>
    </row>
    <row r="417" spans="1:3" x14ac:dyDescent="0.2">
      <c r="A417" t="s">
        <v>450</v>
      </c>
      <c r="B417">
        <v>299</v>
      </c>
      <c r="C417" t="str">
        <f>IF(ISNA(VLOOKUP(A417,'von Hand markiert'!A:A,1,FALSE)),"","x")</f>
        <v/>
      </c>
    </row>
    <row r="418" spans="1:3" x14ac:dyDescent="0.2">
      <c r="A418" t="s">
        <v>452</v>
      </c>
      <c r="B418">
        <v>299</v>
      </c>
      <c r="C418" t="str">
        <f>IF(ISNA(VLOOKUP(A418,'von Hand markiert'!A:A,1,FALSE)),"","x")</f>
        <v/>
      </c>
    </row>
    <row r="419" spans="1:3" x14ac:dyDescent="0.2">
      <c r="A419" t="s">
        <v>451</v>
      </c>
      <c r="B419">
        <v>299</v>
      </c>
      <c r="C419" t="str">
        <f>IF(ISNA(VLOOKUP(A419,'von Hand markiert'!A:A,1,FALSE)),"","x")</f>
        <v/>
      </c>
    </row>
    <row r="420" spans="1:3" x14ac:dyDescent="0.2">
      <c r="A420" t="s">
        <v>134</v>
      </c>
      <c r="B420">
        <v>299</v>
      </c>
      <c r="C420" t="str">
        <f>IF(ISNA(VLOOKUP(A420,'von Hand markiert'!A:A,1,FALSE)),"","x")</f>
        <v/>
      </c>
    </row>
    <row r="421" spans="1:3" x14ac:dyDescent="0.2">
      <c r="A421" t="s">
        <v>466</v>
      </c>
      <c r="B421">
        <v>321</v>
      </c>
      <c r="C421" t="str">
        <f>IF(ISNA(VLOOKUP(A421,'von Hand markiert'!A:A,1,FALSE)),"","x")</f>
        <v/>
      </c>
    </row>
    <row r="422" spans="1:3" x14ac:dyDescent="0.2">
      <c r="A422" t="s">
        <v>470</v>
      </c>
      <c r="B422">
        <v>340</v>
      </c>
      <c r="C422" t="str">
        <f>IF(ISNA(VLOOKUP(A422,'von Hand markiert'!A:A,1,FALSE)),"","x")</f>
        <v/>
      </c>
    </row>
    <row r="423" spans="1:3" x14ac:dyDescent="0.2">
      <c r="A423" t="s">
        <v>473</v>
      </c>
      <c r="B423">
        <v>345</v>
      </c>
      <c r="C423" t="str">
        <f>IF(ISNA(VLOOKUP(A423,'von Hand markiert'!A:A,1,FALSE)),"","x")</f>
        <v/>
      </c>
    </row>
    <row r="424" spans="1:3" x14ac:dyDescent="0.2">
      <c r="A424" t="s">
        <v>475</v>
      </c>
      <c r="B424">
        <v>351</v>
      </c>
      <c r="C424" t="str">
        <f>IF(ISNA(VLOOKUP(A424,'von Hand markiert'!A:A,1,FALSE)),"","x")</f>
        <v/>
      </c>
    </row>
    <row r="425" spans="1:3" x14ac:dyDescent="0.2">
      <c r="A425" t="s">
        <v>479</v>
      </c>
      <c r="B425">
        <v>361</v>
      </c>
      <c r="C425" t="str">
        <f>IF(ISNA(VLOOKUP(A425,'von Hand markiert'!A:A,1,FALSE)),"","x")</f>
        <v/>
      </c>
    </row>
    <row r="426" spans="1:3" x14ac:dyDescent="0.2">
      <c r="A426" t="s">
        <v>384</v>
      </c>
      <c r="B426">
        <v>379</v>
      </c>
      <c r="C426" t="str">
        <f>IF(ISNA(VLOOKUP(A426,'von Hand markiert'!A:A,1,FALSE)),"","x")</f>
        <v/>
      </c>
    </row>
    <row r="427" spans="1:3" x14ac:dyDescent="0.2">
      <c r="A427" t="s">
        <v>386</v>
      </c>
      <c r="B427">
        <v>379</v>
      </c>
      <c r="C427" t="str">
        <f>IF(ISNA(VLOOKUP(A427,'von Hand markiert'!A:A,1,FALSE)),"","x")</f>
        <v/>
      </c>
    </row>
    <row r="428" spans="1:3" x14ac:dyDescent="0.2">
      <c r="A428" t="s">
        <v>486</v>
      </c>
      <c r="B428">
        <v>379</v>
      </c>
      <c r="C428" t="str">
        <f>IF(ISNA(VLOOKUP(A428,'von Hand markiert'!A:A,1,FALSE)),"","x")</f>
        <v/>
      </c>
    </row>
    <row r="429" spans="1:3" x14ac:dyDescent="0.2">
      <c r="A429" t="s">
        <v>383</v>
      </c>
      <c r="B429">
        <v>379</v>
      </c>
      <c r="C429" t="str">
        <f>IF(ISNA(VLOOKUP(A429,'von Hand markiert'!A:A,1,FALSE)),"","x")</f>
        <v/>
      </c>
    </row>
    <row r="430" spans="1:3" x14ac:dyDescent="0.2">
      <c r="A430" t="s">
        <v>382</v>
      </c>
      <c r="B430">
        <v>379</v>
      </c>
      <c r="C430" t="str">
        <f>IF(ISNA(VLOOKUP(A430,'von Hand markiert'!A:A,1,FALSE)),"","x")</f>
        <v/>
      </c>
    </row>
    <row r="431" spans="1:3" x14ac:dyDescent="0.2">
      <c r="A431" t="s">
        <v>485</v>
      </c>
      <c r="B431">
        <v>379</v>
      </c>
      <c r="C431" t="str">
        <f>IF(ISNA(VLOOKUP(A431,'von Hand markiert'!A:A,1,FALSE)),"","x")</f>
        <v/>
      </c>
    </row>
    <row r="432" spans="1:3" x14ac:dyDescent="0.2">
      <c r="A432" t="s">
        <v>385</v>
      </c>
      <c r="B432">
        <v>379</v>
      </c>
      <c r="C432" t="str">
        <f>IF(ISNA(VLOOKUP(A432,'von Hand markiert'!A:A,1,FALSE)),"","x")</f>
        <v/>
      </c>
    </row>
    <row r="433" spans="1:3" x14ac:dyDescent="0.2">
      <c r="A433" t="s">
        <v>260</v>
      </c>
      <c r="B433">
        <v>381</v>
      </c>
      <c r="C433" t="str">
        <f>IF(ISNA(VLOOKUP(A433,'von Hand markiert'!A:A,1,FALSE)),"","x")</f>
        <v/>
      </c>
    </row>
    <row r="434" spans="1:3" x14ac:dyDescent="0.2">
      <c r="A434" t="s">
        <v>30</v>
      </c>
      <c r="B434">
        <v>381</v>
      </c>
      <c r="C434" t="str">
        <f>IF(ISNA(VLOOKUP(A434,'von Hand markiert'!A:A,1,FALSE)),"","x")</f>
        <v/>
      </c>
    </row>
    <row r="435" spans="1:3" x14ac:dyDescent="0.2">
      <c r="A435" t="s">
        <v>162</v>
      </c>
      <c r="B435">
        <v>381</v>
      </c>
      <c r="C435" t="str">
        <f>IF(ISNA(VLOOKUP(A435,'von Hand markiert'!A:A,1,FALSE)),"","x")</f>
        <v/>
      </c>
    </row>
    <row r="436" spans="1:3" x14ac:dyDescent="0.2">
      <c r="A436" t="s">
        <v>48</v>
      </c>
      <c r="B436">
        <v>381</v>
      </c>
      <c r="C436" t="str">
        <f>IF(ISNA(VLOOKUP(A436,'von Hand markiert'!A:A,1,FALSE)),"","x")</f>
        <v/>
      </c>
    </row>
    <row r="437" spans="1:3" x14ac:dyDescent="0.2">
      <c r="A437" t="s">
        <v>201</v>
      </c>
      <c r="B437">
        <v>381</v>
      </c>
      <c r="C437" t="str">
        <f>IF(ISNA(VLOOKUP(A437,'von Hand markiert'!A:A,1,FALSE)),"","x")</f>
        <v/>
      </c>
    </row>
    <row r="438" spans="1:3" x14ac:dyDescent="0.2">
      <c r="A438" t="s">
        <v>487</v>
      </c>
      <c r="B438">
        <v>381</v>
      </c>
      <c r="C438" t="str">
        <f>IF(ISNA(VLOOKUP(A438,'von Hand markiert'!A:A,1,FALSE)),"","x")</f>
        <v/>
      </c>
    </row>
    <row r="439" spans="1:3" x14ac:dyDescent="0.2">
      <c r="A439" t="s">
        <v>494</v>
      </c>
      <c r="B439">
        <v>394</v>
      </c>
      <c r="C439" t="str">
        <f>IF(ISNA(VLOOKUP(A439,'von Hand markiert'!A:A,1,FALSE)),"","x")</f>
        <v/>
      </c>
    </row>
    <row r="440" spans="1:3" x14ac:dyDescent="0.2">
      <c r="A440" t="s">
        <v>419</v>
      </c>
      <c r="B440">
        <v>417</v>
      </c>
      <c r="C440" t="str">
        <f>IF(ISNA(VLOOKUP(A440,'von Hand markiert'!A:A,1,FALSE)),"","x")</f>
        <v/>
      </c>
    </row>
    <row r="441" spans="1:3" x14ac:dyDescent="0.2">
      <c r="A441" t="s">
        <v>420</v>
      </c>
      <c r="B441">
        <v>417</v>
      </c>
      <c r="C441" t="str">
        <f>IF(ISNA(VLOOKUP(A441,'von Hand markiert'!A:A,1,FALSE)),"","x")</f>
        <v/>
      </c>
    </row>
    <row r="442" spans="1:3" x14ac:dyDescent="0.2">
      <c r="A442" t="s">
        <v>421</v>
      </c>
      <c r="B442">
        <v>417</v>
      </c>
      <c r="C442" t="str">
        <f>IF(ISNA(VLOOKUP(A442,'von Hand markiert'!A:A,1,FALSE)),"","x")</f>
        <v/>
      </c>
    </row>
    <row r="443" spans="1:3" x14ac:dyDescent="0.2">
      <c r="A443" t="s">
        <v>54</v>
      </c>
      <c r="B443">
        <v>417</v>
      </c>
      <c r="C443" t="str">
        <f>IF(ISNA(VLOOKUP(A443,'von Hand markiert'!A:A,1,FALSE)),"","x")</f>
        <v/>
      </c>
    </row>
    <row r="444" spans="1:3" x14ac:dyDescent="0.2">
      <c r="A444" t="s">
        <v>367</v>
      </c>
      <c r="B444">
        <v>417</v>
      </c>
      <c r="C444" t="str">
        <f>IF(ISNA(VLOOKUP(A444,'von Hand markiert'!A:A,1,FALSE)),"","x")</f>
        <v/>
      </c>
    </row>
    <row r="445" spans="1:3" x14ac:dyDescent="0.2">
      <c r="A445" t="s">
        <v>318</v>
      </c>
      <c r="B445">
        <v>417</v>
      </c>
      <c r="C445" t="str">
        <f>IF(ISNA(VLOOKUP(A445,'von Hand markiert'!A:A,1,FALSE)),"","x")</f>
        <v/>
      </c>
    </row>
    <row r="446" spans="1:3" x14ac:dyDescent="0.2">
      <c r="A446" t="s">
        <v>47</v>
      </c>
      <c r="B446">
        <v>417</v>
      </c>
      <c r="C446" t="str">
        <f>IF(ISNA(VLOOKUP(A446,'von Hand markiert'!A:A,1,FALSE)),"","x")</f>
        <v/>
      </c>
    </row>
    <row r="447" spans="1:3" x14ac:dyDescent="0.2">
      <c r="A447" t="s">
        <v>569</v>
      </c>
      <c r="B447">
        <v>417</v>
      </c>
      <c r="C447" t="str">
        <f>IF(ISNA(VLOOKUP(A447,'von Hand markiert'!A:A,1,FALSE)),"","x")</f>
        <v/>
      </c>
    </row>
    <row r="448" spans="1:3" x14ac:dyDescent="0.2">
      <c r="A448" t="s">
        <v>88</v>
      </c>
      <c r="B448">
        <v>417</v>
      </c>
      <c r="C448" t="str">
        <f>IF(ISNA(VLOOKUP(A448,'von Hand markiert'!A:A,1,FALSE)),"","x")</f>
        <v/>
      </c>
    </row>
    <row r="449" spans="1:3" x14ac:dyDescent="0.2">
      <c r="A449" t="s">
        <v>501</v>
      </c>
      <c r="B449">
        <v>417</v>
      </c>
      <c r="C449" t="str">
        <f>IF(ISNA(VLOOKUP(A449,'von Hand markiert'!A:A,1,FALSE)),"","x")</f>
        <v/>
      </c>
    </row>
    <row r="450" spans="1:3" x14ac:dyDescent="0.2">
      <c r="A450" t="s">
        <v>313</v>
      </c>
      <c r="B450">
        <v>417</v>
      </c>
      <c r="C450" t="str">
        <f>IF(ISNA(VLOOKUP(A450,'von Hand markiert'!A:A,1,FALSE)),"","x")</f>
        <v/>
      </c>
    </row>
    <row r="451" spans="1:3" x14ac:dyDescent="0.2">
      <c r="A451" t="s">
        <v>417</v>
      </c>
      <c r="B451">
        <v>417</v>
      </c>
      <c r="C451" t="str">
        <f>IF(ISNA(VLOOKUP(A451,'von Hand markiert'!A:A,1,FALSE)),"","x")</f>
        <v/>
      </c>
    </row>
    <row r="452" spans="1:3" x14ac:dyDescent="0.2">
      <c r="A452" t="s">
        <v>98</v>
      </c>
      <c r="B452">
        <v>417</v>
      </c>
      <c r="C452" t="str">
        <f>IF(ISNA(VLOOKUP(A452,'von Hand markiert'!A:A,1,FALSE)),"","x")</f>
        <v/>
      </c>
    </row>
    <row r="453" spans="1:3" x14ac:dyDescent="0.2">
      <c r="A453" t="s">
        <v>418</v>
      </c>
      <c r="B453">
        <v>417</v>
      </c>
      <c r="C453" t="str">
        <f>IF(ISNA(VLOOKUP(A453,'von Hand markiert'!A:A,1,FALSE)),"","x")</f>
        <v/>
      </c>
    </row>
    <row r="454" spans="1:3" x14ac:dyDescent="0.2">
      <c r="A454" t="s">
        <v>463</v>
      </c>
      <c r="B454">
        <v>417</v>
      </c>
      <c r="C454" t="str">
        <f>IF(ISNA(VLOOKUP(A454,'von Hand markiert'!A:A,1,FALSE)),"","x")</f>
        <v/>
      </c>
    </row>
    <row r="455" spans="1:3" x14ac:dyDescent="0.2">
      <c r="A455" t="s">
        <v>99</v>
      </c>
      <c r="B455">
        <v>417</v>
      </c>
      <c r="C455" t="str">
        <f>IF(ISNA(VLOOKUP(A455,'von Hand markiert'!A:A,1,FALSE)),"","x")</f>
        <v/>
      </c>
    </row>
    <row r="456" spans="1:3" x14ac:dyDescent="0.2">
      <c r="A456" t="s">
        <v>425</v>
      </c>
      <c r="B456">
        <v>417</v>
      </c>
      <c r="C456" t="str">
        <f>IF(ISNA(VLOOKUP(A456,'von Hand markiert'!A:A,1,FALSE)),"","x")</f>
        <v/>
      </c>
    </row>
    <row r="457" spans="1:3" x14ac:dyDescent="0.2">
      <c r="A457" t="s">
        <v>366</v>
      </c>
      <c r="B457">
        <v>417</v>
      </c>
      <c r="C457" t="str">
        <f>IF(ISNA(VLOOKUP(A457,'von Hand markiert'!A:A,1,FALSE)),"","x")</f>
        <v/>
      </c>
    </row>
    <row r="458" spans="1:3" x14ac:dyDescent="0.2">
      <c r="A458" t="s">
        <v>312</v>
      </c>
      <c r="B458">
        <v>417</v>
      </c>
      <c r="C458" t="str">
        <f>IF(ISNA(VLOOKUP(A458,'von Hand markiert'!A:A,1,FALSE)),"","x")</f>
        <v/>
      </c>
    </row>
    <row r="459" spans="1:3" x14ac:dyDescent="0.2">
      <c r="A459" t="s">
        <v>500</v>
      </c>
      <c r="B459">
        <v>417</v>
      </c>
      <c r="C459" t="str">
        <f>IF(ISNA(VLOOKUP(A459,'von Hand markiert'!A:A,1,FALSE)),"","x")</f>
        <v/>
      </c>
    </row>
    <row r="460" spans="1:3" x14ac:dyDescent="0.2">
      <c r="A460" t="s">
        <v>462</v>
      </c>
      <c r="B460">
        <v>417</v>
      </c>
      <c r="C460" t="str">
        <f>IF(ISNA(VLOOKUP(A460,'von Hand markiert'!A:A,1,FALSE)),"","x")</f>
        <v/>
      </c>
    </row>
    <row r="461" spans="1:3" x14ac:dyDescent="0.2">
      <c r="A461" t="s">
        <v>464</v>
      </c>
      <c r="B461">
        <v>417</v>
      </c>
      <c r="C461" t="str">
        <f>IF(ISNA(VLOOKUP(A461,'von Hand markiert'!A:A,1,FALSE)),"","x")</f>
        <v/>
      </c>
    </row>
    <row r="462" spans="1:3" x14ac:dyDescent="0.2">
      <c r="A462" t="s">
        <v>508</v>
      </c>
      <c r="B462">
        <v>435</v>
      </c>
      <c r="C462" t="str">
        <f>IF(ISNA(VLOOKUP(A462,'von Hand markiert'!A:A,1,FALSE)),"","x")</f>
        <v/>
      </c>
    </row>
    <row r="463" spans="1:3" x14ac:dyDescent="0.2">
      <c r="A463" t="s">
        <v>199</v>
      </c>
      <c r="B463">
        <v>450</v>
      </c>
      <c r="C463" t="str">
        <f>IF(ISNA(VLOOKUP(A463,'von Hand markiert'!A:A,1,FALSE)),"","x")</f>
        <v/>
      </c>
    </row>
    <row r="464" spans="1:3" x14ac:dyDescent="0.2">
      <c r="A464" t="s">
        <v>24</v>
      </c>
      <c r="B464">
        <v>450</v>
      </c>
      <c r="C464" t="str">
        <f>IF(ISNA(VLOOKUP(A464,'von Hand markiert'!A:A,1,FALSE)),"","x")</f>
        <v/>
      </c>
    </row>
    <row r="465" spans="1:3" x14ac:dyDescent="0.2">
      <c r="A465" t="s">
        <v>91</v>
      </c>
      <c r="B465">
        <v>450</v>
      </c>
      <c r="C465" t="str">
        <f>IF(ISNA(VLOOKUP(A465,'von Hand markiert'!A:A,1,FALSE)),"","x")</f>
        <v/>
      </c>
    </row>
    <row r="466" spans="1:3" x14ac:dyDescent="0.2">
      <c r="A466" t="s">
        <v>154</v>
      </c>
      <c r="B466">
        <v>450</v>
      </c>
      <c r="C466" t="str">
        <f>IF(ISNA(VLOOKUP(A466,'von Hand markiert'!A:A,1,FALSE)),"","x")</f>
        <v/>
      </c>
    </row>
    <row r="467" spans="1:3" x14ac:dyDescent="0.2">
      <c r="A467" t="s">
        <v>281</v>
      </c>
      <c r="B467">
        <v>450</v>
      </c>
      <c r="C467" t="str">
        <f>IF(ISNA(VLOOKUP(A467,'von Hand markiert'!A:A,1,FALSE)),"","x")</f>
        <v/>
      </c>
    </row>
    <row r="468" spans="1:3" x14ac:dyDescent="0.2">
      <c r="A468" t="s">
        <v>67</v>
      </c>
      <c r="B468">
        <v>450</v>
      </c>
      <c r="C468" t="str">
        <f>IF(ISNA(VLOOKUP(A468,'von Hand markiert'!A:A,1,FALSE)),"","x")</f>
        <v/>
      </c>
    </row>
    <row r="469" spans="1:3" x14ac:dyDescent="0.2">
      <c r="A469" t="s">
        <v>497</v>
      </c>
      <c r="B469">
        <v>450</v>
      </c>
      <c r="C469" t="str">
        <f>IF(ISNA(VLOOKUP(A469,'von Hand markiert'!A:A,1,FALSE)),"","x")</f>
        <v/>
      </c>
    </row>
    <row r="470" spans="1:3" x14ac:dyDescent="0.2">
      <c r="A470" t="s">
        <v>353</v>
      </c>
      <c r="B470">
        <v>450</v>
      </c>
      <c r="C470" t="str">
        <f>IF(ISNA(VLOOKUP(A470,'von Hand markiert'!A:A,1,FALSE)),"","x")</f>
        <v/>
      </c>
    </row>
    <row r="471" spans="1:3" x14ac:dyDescent="0.2">
      <c r="A471" t="s">
        <v>474</v>
      </c>
      <c r="B471">
        <v>450</v>
      </c>
      <c r="C471" t="str">
        <f>IF(ISNA(VLOOKUP(A471,'von Hand markiert'!A:A,1,FALSE)),"","x")</f>
        <v/>
      </c>
    </row>
    <row r="472" spans="1:3" x14ac:dyDescent="0.2">
      <c r="A472" t="s">
        <v>174</v>
      </c>
      <c r="B472">
        <v>450</v>
      </c>
      <c r="C472" t="str">
        <f>IF(ISNA(VLOOKUP(A472,'von Hand markiert'!A:A,1,FALSE)),"","x")</f>
        <v/>
      </c>
    </row>
    <row r="473" spans="1:3" x14ac:dyDescent="0.2">
      <c r="A473" t="s">
        <v>70</v>
      </c>
      <c r="B473">
        <v>450</v>
      </c>
      <c r="C473" t="str">
        <f>IF(ISNA(VLOOKUP(A473,'von Hand markiert'!A:A,1,FALSE)),"","x")</f>
        <v/>
      </c>
    </row>
    <row r="474" spans="1:3" x14ac:dyDescent="0.2">
      <c r="A474" t="s">
        <v>204</v>
      </c>
      <c r="B474">
        <v>450</v>
      </c>
      <c r="C474" t="str">
        <f>IF(ISNA(VLOOKUP(A474,'von Hand markiert'!A:A,1,FALSE)),"","x")</f>
        <v/>
      </c>
    </row>
    <row r="475" spans="1:3" x14ac:dyDescent="0.2">
      <c r="A475" t="s">
        <v>355</v>
      </c>
      <c r="B475">
        <v>450</v>
      </c>
      <c r="C475" t="str">
        <f>IF(ISNA(VLOOKUP(A475,'von Hand markiert'!A:A,1,FALSE)),"","x")</f>
        <v/>
      </c>
    </row>
    <row r="476" spans="1:3" x14ac:dyDescent="0.2">
      <c r="A476" t="s">
        <v>437</v>
      </c>
      <c r="B476">
        <v>450</v>
      </c>
      <c r="C476" t="str">
        <f>IF(ISNA(VLOOKUP(A476,'von Hand markiert'!A:A,1,FALSE)),"","x")</f>
        <v/>
      </c>
    </row>
    <row r="477" spans="1:3" x14ac:dyDescent="0.2">
      <c r="A477" t="s">
        <v>513</v>
      </c>
      <c r="B477">
        <v>450</v>
      </c>
      <c r="C477" t="str">
        <f>IF(ISNA(VLOOKUP(A477,'von Hand markiert'!A:A,1,FALSE)),"","x")</f>
        <v/>
      </c>
    </row>
    <row r="478" spans="1:3" x14ac:dyDescent="0.2">
      <c r="A478" t="s">
        <v>516</v>
      </c>
      <c r="B478">
        <v>450</v>
      </c>
      <c r="C478" t="str">
        <f>IF(ISNA(VLOOKUP(A478,'von Hand markiert'!A:A,1,FALSE)),"","x")</f>
        <v/>
      </c>
    </row>
    <row r="479" spans="1:3" x14ac:dyDescent="0.2">
      <c r="A479" t="s">
        <v>356</v>
      </c>
      <c r="B479">
        <v>450</v>
      </c>
      <c r="C479" t="str">
        <f>IF(ISNA(VLOOKUP(A479,'von Hand markiert'!A:A,1,FALSE)),"","x")</f>
        <v/>
      </c>
    </row>
    <row r="480" spans="1:3" x14ac:dyDescent="0.2">
      <c r="A480" t="s">
        <v>222</v>
      </c>
      <c r="B480">
        <v>450</v>
      </c>
      <c r="C480" t="str">
        <f>IF(ISNA(VLOOKUP(A480,'von Hand markiert'!A:A,1,FALSE)),"","x")</f>
        <v/>
      </c>
    </row>
    <row r="481" spans="1:3" x14ac:dyDescent="0.2">
      <c r="A481" t="s">
        <v>208</v>
      </c>
      <c r="B481">
        <v>450</v>
      </c>
      <c r="C481" t="str">
        <f>IF(ISNA(VLOOKUP(A481,'von Hand markiert'!A:A,1,FALSE)),"","x")</f>
        <v/>
      </c>
    </row>
    <row r="482" spans="1:3" x14ac:dyDescent="0.2">
      <c r="A482" t="s">
        <v>515</v>
      </c>
      <c r="B482">
        <v>450</v>
      </c>
      <c r="C482" t="str">
        <f>IF(ISNA(VLOOKUP(A482,'von Hand markiert'!A:A,1,FALSE)),"","x")</f>
        <v/>
      </c>
    </row>
    <row r="483" spans="1:3" x14ac:dyDescent="0.2">
      <c r="A483" t="s">
        <v>517</v>
      </c>
      <c r="B483">
        <v>450</v>
      </c>
      <c r="C483" t="str">
        <f>IF(ISNA(VLOOKUP(A483,'von Hand markiert'!A:A,1,FALSE)),"","x")</f>
        <v/>
      </c>
    </row>
    <row r="484" spans="1:3" x14ac:dyDescent="0.2">
      <c r="A484" t="s">
        <v>499</v>
      </c>
      <c r="B484">
        <v>450</v>
      </c>
      <c r="C484" t="str">
        <f>IF(ISNA(VLOOKUP(A484,'von Hand markiert'!A:A,1,FALSE)),"","x")</f>
        <v/>
      </c>
    </row>
    <row r="485" spans="1:3" x14ac:dyDescent="0.2">
      <c r="A485" t="s">
        <v>354</v>
      </c>
      <c r="B485">
        <v>450</v>
      </c>
      <c r="C485" t="str">
        <f>IF(ISNA(VLOOKUP(A485,'von Hand markiert'!A:A,1,FALSE)),"","x")</f>
        <v/>
      </c>
    </row>
    <row r="486" spans="1:3" x14ac:dyDescent="0.2">
      <c r="A486" t="s">
        <v>357</v>
      </c>
      <c r="B486">
        <v>450</v>
      </c>
      <c r="C486" t="str">
        <f>IF(ISNA(VLOOKUP(A486,'von Hand markiert'!A:A,1,FALSE)),"","x")</f>
        <v/>
      </c>
    </row>
    <row r="487" spans="1:3" x14ac:dyDescent="0.2">
      <c r="A487" t="s">
        <v>514</v>
      </c>
      <c r="B487">
        <v>450</v>
      </c>
      <c r="C487" t="str">
        <f>IF(ISNA(VLOOKUP(A487,'von Hand markiert'!A:A,1,FALSE)),"","x")</f>
        <v/>
      </c>
    </row>
    <row r="488" spans="1:3" x14ac:dyDescent="0.2">
      <c r="A488" t="s">
        <v>107</v>
      </c>
      <c r="B488">
        <v>450</v>
      </c>
      <c r="C488" t="str">
        <f>IF(ISNA(VLOOKUP(A488,'von Hand markiert'!A:A,1,FALSE)),"","x")</f>
        <v/>
      </c>
    </row>
    <row r="489" spans="1:3" x14ac:dyDescent="0.2">
      <c r="A489" t="s">
        <v>69</v>
      </c>
      <c r="B489">
        <v>450</v>
      </c>
      <c r="C489" t="str">
        <f>IF(ISNA(VLOOKUP(A489,'von Hand markiert'!A:A,1,FALSE)),"","x")</f>
        <v/>
      </c>
    </row>
    <row r="490" spans="1:3" x14ac:dyDescent="0.2">
      <c r="A490" t="s">
        <v>71</v>
      </c>
      <c r="B490">
        <v>450</v>
      </c>
      <c r="C490" t="str">
        <f>IF(ISNA(VLOOKUP(A490,'von Hand markiert'!A:A,1,FALSE)),"","x")</f>
        <v/>
      </c>
    </row>
    <row r="491" spans="1:3" x14ac:dyDescent="0.2">
      <c r="A491" t="s">
        <v>46</v>
      </c>
      <c r="B491">
        <v>450</v>
      </c>
      <c r="C491" t="str">
        <f>IF(ISNA(VLOOKUP(A491,'von Hand markiert'!A:A,1,FALSE)),"","x")</f>
        <v/>
      </c>
    </row>
    <row r="492" spans="1:3" x14ac:dyDescent="0.2">
      <c r="A492" t="s">
        <v>140</v>
      </c>
      <c r="B492">
        <v>450</v>
      </c>
      <c r="C492" t="str">
        <f>IF(ISNA(VLOOKUP(A492,'von Hand markiert'!A:A,1,FALSE)),"","x")</f>
        <v/>
      </c>
    </row>
    <row r="493" spans="1:3" x14ac:dyDescent="0.2">
      <c r="A493" t="s">
        <v>165</v>
      </c>
      <c r="B493">
        <v>450</v>
      </c>
      <c r="C493" t="str">
        <f>IF(ISNA(VLOOKUP(A493,'von Hand markiert'!A:A,1,FALSE)),"","x")</f>
        <v/>
      </c>
    </row>
    <row r="494" spans="1:3" x14ac:dyDescent="0.2">
      <c r="A494" t="s">
        <v>519</v>
      </c>
      <c r="B494">
        <v>453</v>
      </c>
      <c r="C494" t="str">
        <f>IF(ISNA(VLOOKUP(A494,'von Hand markiert'!A:A,1,FALSE)),"","x")</f>
        <v/>
      </c>
    </row>
    <row r="495" spans="1:3" x14ac:dyDescent="0.2">
      <c r="A495" t="s">
        <v>523</v>
      </c>
      <c r="B495">
        <v>459</v>
      </c>
      <c r="C495" t="str">
        <f>IF(ISNA(VLOOKUP(A495,'von Hand markiert'!A:A,1,FALSE)),"","x")</f>
        <v/>
      </c>
    </row>
    <row r="496" spans="1:3" x14ac:dyDescent="0.2">
      <c r="A496" t="s">
        <v>616</v>
      </c>
      <c r="B496">
        <v>461</v>
      </c>
      <c r="C496" t="str">
        <f>IF(ISNA(VLOOKUP(A496,'von Hand markiert'!A:A,1,FALSE)),"","x")</f>
        <v/>
      </c>
    </row>
    <row r="497" spans="1:3" x14ac:dyDescent="0.2">
      <c r="A497" t="s">
        <v>228</v>
      </c>
      <c r="B497">
        <v>461</v>
      </c>
      <c r="C497" t="str">
        <f>IF(ISNA(VLOOKUP(A497,'von Hand markiert'!A:A,1,FALSE)),"","x")</f>
        <v/>
      </c>
    </row>
    <row r="498" spans="1:3" x14ac:dyDescent="0.2">
      <c r="A498" t="s">
        <v>229</v>
      </c>
      <c r="B498">
        <v>461</v>
      </c>
      <c r="C498" t="str">
        <f>IF(ISNA(VLOOKUP(A498,'von Hand markiert'!A:A,1,FALSE)),"","x")</f>
        <v/>
      </c>
    </row>
    <row r="499" spans="1:3" x14ac:dyDescent="0.2">
      <c r="A499" t="s">
        <v>78</v>
      </c>
      <c r="B499">
        <v>461</v>
      </c>
      <c r="C499" t="str">
        <f>IF(ISNA(VLOOKUP(A499,'von Hand markiert'!A:A,1,FALSE)),"","x")</f>
        <v/>
      </c>
    </row>
    <row r="500" spans="1:3" x14ac:dyDescent="0.2">
      <c r="A500" t="s">
        <v>435</v>
      </c>
      <c r="B500">
        <v>461</v>
      </c>
      <c r="C500" t="str">
        <f>IF(ISNA(VLOOKUP(A500,'von Hand markiert'!A:A,1,FALSE)),"","x")</f>
        <v/>
      </c>
    </row>
    <row r="501" spans="1:3" x14ac:dyDescent="0.2">
      <c r="A501" t="s">
        <v>459</v>
      </c>
      <c r="B501">
        <v>461</v>
      </c>
      <c r="C501" t="str">
        <f>IF(ISNA(VLOOKUP(A501,'von Hand markiert'!A:A,1,FALSE)),"","x")</f>
        <v/>
      </c>
    </row>
    <row r="502" spans="1:3" x14ac:dyDescent="0.2">
      <c r="A502" t="s">
        <v>617</v>
      </c>
      <c r="B502">
        <v>461</v>
      </c>
      <c r="C502" t="str">
        <f>IF(ISNA(VLOOKUP(A502,'von Hand markiert'!A:A,1,FALSE)),"","x")</f>
        <v/>
      </c>
    </row>
    <row r="503" spans="1:3" x14ac:dyDescent="0.2">
      <c r="A503" t="s">
        <v>460</v>
      </c>
      <c r="B503">
        <v>461</v>
      </c>
      <c r="C503" t="str">
        <f>IF(ISNA(VLOOKUP(A503,'von Hand markiert'!A:A,1,FALSE)),"","x")</f>
        <v/>
      </c>
    </row>
    <row r="504" spans="1:3" x14ac:dyDescent="0.2">
      <c r="A504" t="s">
        <v>365</v>
      </c>
      <c r="B504">
        <v>461</v>
      </c>
      <c r="C504" t="str">
        <f>IF(ISNA(VLOOKUP(A504,'von Hand markiert'!A:A,1,FALSE)),"","x")</f>
        <v/>
      </c>
    </row>
    <row r="505" spans="1:3" x14ac:dyDescent="0.2">
      <c r="A505" t="s">
        <v>507</v>
      </c>
      <c r="B505">
        <v>461</v>
      </c>
      <c r="C505" t="str">
        <f>IF(ISNA(VLOOKUP(A505,'von Hand markiert'!A:A,1,FALSE)),"","x")</f>
        <v/>
      </c>
    </row>
    <row r="506" spans="1:3" x14ac:dyDescent="0.2">
      <c r="A506" t="s">
        <v>498</v>
      </c>
      <c r="B506">
        <v>461</v>
      </c>
      <c r="C506" t="str">
        <f>IF(ISNA(VLOOKUP(A506,'von Hand markiert'!A:A,1,FALSE)),"","x")</f>
        <v/>
      </c>
    </row>
    <row r="507" spans="1:3" x14ac:dyDescent="0.2">
      <c r="A507" t="s">
        <v>521</v>
      </c>
      <c r="B507">
        <v>461</v>
      </c>
      <c r="C507" t="str">
        <f>IF(ISNA(VLOOKUP(A507,'von Hand markiert'!A:A,1,FALSE)),"","x")</f>
        <v/>
      </c>
    </row>
    <row r="508" spans="1:3" x14ac:dyDescent="0.2">
      <c r="A508" t="s">
        <v>168</v>
      </c>
      <c r="B508">
        <v>461</v>
      </c>
      <c r="C508" t="str">
        <f>IF(ISNA(VLOOKUP(A508,'von Hand markiert'!A:A,1,FALSE)),"","x")</f>
        <v/>
      </c>
    </row>
    <row r="509" spans="1:3" x14ac:dyDescent="0.2">
      <c r="A509" t="s">
        <v>317</v>
      </c>
      <c r="B509">
        <v>461</v>
      </c>
      <c r="C509" t="str">
        <f>IF(ISNA(VLOOKUP(A509,'von Hand markiert'!A:A,1,FALSE)),"","x")</f>
        <v/>
      </c>
    </row>
    <row r="510" spans="1:3" x14ac:dyDescent="0.2">
      <c r="A510" t="s">
        <v>159</v>
      </c>
      <c r="B510">
        <v>461</v>
      </c>
      <c r="C510" t="str">
        <f>IF(ISNA(VLOOKUP(A510,'von Hand markiert'!A:A,1,FALSE)),"","x")</f>
        <v/>
      </c>
    </row>
    <row r="511" spans="1:3" x14ac:dyDescent="0.2">
      <c r="A511" t="s">
        <v>304</v>
      </c>
      <c r="B511">
        <v>461</v>
      </c>
      <c r="C511" t="str">
        <f>IF(ISNA(VLOOKUP(A511,'von Hand markiert'!A:A,1,FALSE)),"","x")</f>
        <v/>
      </c>
    </row>
    <row r="512" spans="1:3" x14ac:dyDescent="0.2">
      <c r="A512" t="s">
        <v>206</v>
      </c>
      <c r="B512">
        <v>461</v>
      </c>
      <c r="C512" t="str">
        <f>IF(ISNA(VLOOKUP(A512,'von Hand markiert'!A:A,1,FALSE)),"","x")</f>
        <v/>
      </c>
    </row>
    <row r="513" spans="1:3" x14ac:dyDescent="0.2">
      <c r="A513" t="s">
        <v>195</v>
      </c>
      <c r="B513">
        <v>461</v>
      </c>
      <c r="C513" t="str">
        <f>IF(ISNA(VLOOKUP(A513,'von Hand markiert'!A:A,1,FALSE)),"","x")</f>
        <v/>
      </c>
    </row>
    <row r="514" spans="1:3" x14ac:dyDescent="0.2">
      <c r="A514" t="s">
        <v>194</v>
      </c>
      <c r="B514">
        <v>461</v>
      </c>
      <c r="C514" t="str">
        <f>IF(ISNA(VLOOKUP(A514,'von Hand markiert'!A:A,1,FALSE)),"","x")</f>
        <v/>
      </c>
    </row>
    <row r="515" spans="1:3" x14ac:dyDescent="0.2">
      <c r="A515" t="s">
        <v>461</v>
      </c>
      <c r="B515">
        <v>461</v>
      </c>
      <c r="C515" t="str">
        <f>IF(ISNA(VLOOKUP(A515,'von Hand markiert'!A:A,1,FALSE)),"","x")</f>
        <v/>
      </c>
    </row>
    <row r="516" spans="1:3" x14ac:dyDescent="0.2">
      <c r="A516" t="s">
        <v>580</v>
      </c>
      <c r="B516">
        <v>461</v>
      </c>
      <c r="C516" t="str">
        <f>IF(ISNA(VLOOKUP(A516,'von Hand markiert'!A:A,1,FALSE)),"","x")</f>
        <v/>
      </c>
    </row>
    <row r="517" spans="1:3" x14ac:dyDescent="0.2">
      <c r="A517" t="s">
        <v>496</v>
      </c>
      <c r="B517">
        <v>461</v>
      </c>
      <c r="C517" t="str">
        <f>IF(ISNA(VLOOKUP(A517,'von Hand markiert'!A:A,1,FALSE)),"","x")</f>
        <v/>
      </c>
    </row>
    <row r="518" spans="1:3" x14ac:dyDescent="0.2">
      <c r="A518" t="s">
        <v>156</v>
      </c>
      <c r="B518">
        <v>461</v>
      </c>
      <c r="C518" t="str">
        <f>IF(ISNA(VLOOKUP(A518,'von Hand markiert'!A:A,1,FALSE)),"","x")</f>
        <v/>
      </c>
    </row>
    <row r="519" spans="1:3" x14ac:dyDescent="0.2">
      <c r="A519" t="s">
        <v>61</v>
      </c>
      <c r="B519">
        <v>461</v>
      </c>
      <c r="C519" t="str">
        <f>IF(ISNA(VLOOKUP(A519,'von Hand markiert'!A:A,1,FALSE)),"","x")</f>
        <v/>
      </c>
    </row>
    <row r="520" spans="1:3" x14ac:dyDescent="0.2">
      <c r="A520" t="s">
        <v>150</v>
      </c>
      <c r="B520">
        <v>461</v>
      </c>
      <c r="C520" t="str">
        <f>IF(ISNA(VLOOKUP(A520,'von Hand markiert'!A:A,1,FALSE)),"","x")</f>
        <v/>
      </c>
    </row>
    <row r="521" spans="1:3" x14ac:dyDescent="0.2">
      <c r="A521" t="s">
        <v>79</v>
      </c>
      <c r="B521">
        <v>461</v>
      </c>
      <c r="C521" t="str">
        <f>IF(ISNA(VLOOKUP(A521,'von Hand markiert'!A:A,1,FALSE)),"","x")</f>
        <v/>
      </c>
    </row>
    <row r="522" spans="1:3" x14ac:dyDescent="0.2">
      <c r="A522" t="s">
        <v>273</v>
      </c>
      <c r="B522">
        <v>461</v>
      </c>
      <c r="C522" t="str">
        <f>IF(ISNA(VLOOKUP(A522,'von Hand markiert'!A:A,1,FALSE)),"","x")</f>
        <v/>
      </c>
    </row>
    <row r="523" spans="1:3" x14ac:dyDescent="0.2">
      <c r="A523" t="s">
        <v>604</v>
      </c>
      <c r="B523">
        <v>461</v>
      </c>
      <c r="C523" t="str">
        <f>IF(ISNA(VLOOKUP(A523,'von Hand markiert'!A:A,1,FALSE)),"","x")</f>
        <v/>
      </c>
    </row>
    <row r="524" spans="1:3" x14ac:dyDescent="0.2">
      <c r="A524" t="s">
        <v>505</v>
      </c>
      <c r="B524">
        <v>461</v>
      </c>
      <c r="C524" t="str">
        <f>IF(ISNA(VLOOKUP(A524,'von Hand markiert'!A:A,1,FALSE)),"","x")</f>
        <v/>
      </c>
    </row>
    <row r="525" spans="1:3" x14ac:dyDescent="0.2">
      <c r="A525" t="s">
        <v>203</v>
      </c>
      <c r="B525">
        <v>461</v>
      </c>
      <c r="C525" t="str">
        <f>IF(ISNA(VLOOKUP(A525,'von Hand markiert'!A:A,1,FALSE)),"","x")</f>
        <v/>
      </c>
    </row>
    <row r="526" spans="1:3" x14ac:dyDescent="0.2">
      <c r="A526" t="s">
        <v>506</v>
      </c>
      <c r="B526">
        <v>461</v>
      </c>
      <c r="C526" t="str">
        <f>IF(ISNA(VLOOKUP(A526,'von Hand markiert'!A:A,1,FALSE)),"","x")</f>
        <v/>
      </c>
    </row>
    <row r="527" spans="1:3" x14ac:dyDescent="0.2">
      <c r="A527" t="s">
        <v>190</v>
      </c>
      <c r="B527">
        <v>461</v>
      </c>
      <c r="C527" t="str">
        <f>IF(ISNA(VLOOKUP(A527,'von Hand markiert'!A:A,1,FALSE)),"","x")</f>
        <v/>
      </c>
    </row>
    <row r="528" spans="1:3" x14ac:dyDescent="0.2">
      <c r="A528" t="s">
        <v>185</v>
      </c>
      <c r="B528">
        <v>461</v>
      </c>
      <c r="C528" t="str">
        <f>IF(ISNA(VLOOKUP(A528,'von Hand markiert'!A:A,1,FALSE)),"","x")</f>
        <v/>
      </c>
    </row>
    <row r="529" spans="1:3" x14ac:dyDescent="0.2">
      <c r="A529" t="s">
        <v>76</v>
      </c>
      <c r="B529">
        <v>461</v>
      </c>
      <c r="C529" t="str">
        <f>IF(ISNA(VLOOKUP(A529,'von Hand markiert'!A:A,1,FALSE)),"","x")</f>
        <v/>
      </c>
    </row>
    <row r="530" spans="1:3" x14ac:dyDescent="0.2">
      <c r="A530" t="s">
        <v>615</v>
      </c>
      <c r="B530">
        <v>461</v>
      </c>
      <c r="C530" t="str">
        <f>IF(ISNA(VLOOKUP(A530,'von Hand markiert'!A:A,1,FALSE)),"","x")</f>
        <v/>
      </c>
    </row>
    <row r="531" spans="1:3" x14ac:dyDescent="0.2">
      <c r="A531" t="s">
        <v>520</v>
      </c>
      <c r="B531">
        <v>461</v>
      </c>
      <c r="C531" t="str">
        <f>IF(ISNA(VLOOKUP(A531,'von Hand markiert'!A:A,1,FALSE)),"","x")</f>
        <v/>
      </c>
    </row>
    <row r="532" spans="1:3" x14ac:dyDescent="0.2">
      <c r="A532" t="s">
        <v>489</v>
      </c>
      <c r="B532">
        <v>461</v>
      </c>
      <c r="C532" t="str">
        <f>IF(ISNA(VLOOKUP(A532,'von Hand markiert'!A:A,1,FALSE)),"","x")</f>
        <v/>
      </c>
    </row>
    <row r="533" spans="1:3" x14ac:dyDescent="0.2">
      <c r="A533" t="s">
        <v>371</v>
      </c>
      <c r="B533">
        <v>461</v>
      </c>
      <c r="C533" t="str">
        <f>IF(ISNA(VLOOKUP(A533,'von Hand markiert'!A:A,1,FALSE)),"","x")</f>
        <v/>
      </c>
    </row>
    <row r="534" spans="1:3" x14ac:dyDescent="0.2">
      <c r="A534" t="s">
        <v>524</v>
      </c>
      <c r="B534">
        <v>461</v>
      </c>
      <c r="C534" t="str">
        <f>IF(ISNA(VLOOKUP(A534,'von Hand markiert'!A:A,1,FALSE)),"","x")</f>
        <v/>
      </c>
    </row>
    <row r="535" spans="1:3" x14ac:dyDescent="0.2">
      <c r="A535" t="s">
        <v>536</v>
      </c>
      <c r="B535">
        <v>475</v>
      </c>
      <c r="C535" t="str">
        <f>IF(ISNA(VLOOKUP(A535,'von Hand markiert'!A:A,1,FALSE)),"","x")</f>
        <v/>
      </c>
    </row>
    <row r="536" spans="1:3" x14ac:dyDescent="0.2">
      <c r="A536" t="s">
        <v>545</v>
      </c>
      <c r="B536">
        <v>488</v>
      </c>
      <c r="C536" t="str">
        <f>IF(ISNA(VLOOKUP(A536,'von Hand markiert'!A:A,1,FALSE)),"","x")</f>
        <v/>
      </c>
    </row>
    <row r="537" spans="1:3" x14ac:dyDescent="0.2">
      <c r="A537" t="s">
        <v>302</v>
      </c>
      <c r="B537">
        <v>510</v>
      </c>
      <c r="C537" t="str">
        <f>IF(ISNA(VLOOKUP(A537,'von Hand markiert'!A:A,1,FALSE)),"","x")</f>
        <v/>
      </c>
    </row>
    <row r="538" spans="1:3" x14ac:dyDescent="0.2">
      <c r="A538" t="s">
        <v>94</v>
      </c>
      <c r="B538">
        <v>510</v>
      </c>
      <c r="C538" t="str">
        <f>IF(ISNA(VLOOKUP(A538,'von Hand markiert'!A:A,1,FALSE)),"","x")</f>
        <v/>
      </c>
    </row>
    <row r="539" spans="1:3" x14ac:dyDescent="0.2">
      <c r="A539" t="s">
        <v>303</v>
      </c>
      <c r="B539">
        <v>510</v>
      </c>
      <c r="C539" t="str">
        <f>IF(ISNA(VLOOKUP(A539,'von Hand markiert'!A:A,1,FALSE)),"","x")</f>
        <v/>
      </c>
    </row>
    <row r="540" spans="1:3" x14ac:dyDescent="0.2">
      <c r="A540" t="s">
        <v>37</v>
      </c>
      <c r="B540">
        <v>510</v>
      </c>
      <c r="C540" t="str">
        <f>IF(ISNA(VLOOKUP(A540,'von Hand markiert'!A:A,1,FALSE)),"","x")</f>
        <v/>
      </c>
    </row>
    <row r="541" spans="1:3" x14ac:dyDescent="0.2">
      <c r="A541" t="s">
        <v>588</v>
      </c>
      <c r="B541">
        <v>510</v>
      </c>
      <c r="C541" t="str">
        <f>IF(ISNA(VLOOKUP(A541,'von Hand markiert'!A:A,1,FALSE)),"","x")</f>
        <v/>
      </c>
    </row>
    <row r="542" spans="1:3" x14ac:dyDescent="0.2">
      <c r="A542" t="s">
        <v>565</v>
      </c>
      <c r="B542">
        <v>510</v>
      </c>
      <c r="C542" t="str">
        <f>IF(ISNA(VLOOKUP(A542,'von Hand markiert'!A:A,1,FALSE)),"","x")</f>
        <v/>
      </c>
    </row>
    <row r="543" spans="1:3" x14ac:dyDescent="0.2">
      <c r="A543" t="s">
        <v>325</v>
      </c>
      <c r="B543">
        <v>510</v>
      </c>
      <c r="C543" t="str">
        <f>IF(ISNA(VLOOKUP(A543,'von Hand markiert'!A:A,1,FALSE)),"","x")</f>
        <v/>
      </c>
    </row>
    <row r="544" spans="1:3" x14ac:dyDescent="0.2">
      <c r="A544" t="s">
        <v>562</v>
      </c>
      <c r="B544">
        <v>510</v>
      </c>
      <c r="C544" t="str">
        <f>IF(ISNA(VLOOKUP(A544,'von Hand markiert'!A:A,1,FALSE)),"","x")</f>
        <v/>
      </c>
    </row>
    <row r="545" spans="1:3" x14ac:dyDescent="0.2">
      <c r="A545" t="s">
        <v>360</v>
      </c>
      <c r="B545">
        <v>510</v>
      </c>
      <c r="C545" t="str">
        <f>IF(ISNA(VLOOKUP(A545,'von Hand markiert'!A:A,1,FALSE)),"","x")</f>
        <v/>
      </c>
    </row>
    <row r="546" spans="1:3" x14ac:dyDescent="0.2">
      <c r="A546" t="s">
        <v>45</v>
      </c>
      <c r="B546">
        <v>510</v>
      </c>
      <c r="C546" t="str">
        <f>IF(ISNA(VLOOKUP(A546,'von Hand markiert'!A:A,1,FALSE)),"","x")</f>
        <v/>
      </c>
    </row>
    <row r="547" spans="1:3" x14ac:dyDescent="0.2">
      <c r="A547" t="s">
        <v>600</v>
      </c>
      <c r="B547">
        <v>510</v>
      </c>
      <c r="C547" t="str">
        <f>IF(ISNA(VLOOKUP(A547,'von Hand markiert'!A:A,1,FALSE)),"","x")</f>
        <v/>
      </c>
    </row>
    <row r="548" spans="1:3" x14ac:dyDescent="0.2">
      <c r="A548" t="s">
        <v>324</v>
      </c>
      <c r="B548">
        <v>510</v>
      </c>
      <c r="C548" t="str">
        <f>IF(ISNA(VLOOKUP(A548,'von Hand markiert'!A:A,1,FALSE)),"","x")</f>
        <v/>
      </c>
    </row>
    <row r="549" spans="1:3" x14ac:dyDescent="0.2">
      <c r="A549" t="s">
        <v>73</v>
      </c>
      <c r="B549">
        <v>510</v>
      </c>
      <c r="C549" t="str">
        <f>IF(ISNA(VLOOKUP(A549,'von Hand markiert'!A:A,1,FALSE)),"","x")</f>
        <v/>
      </c>
    </row>
    <row r="550" spans="1:3" x14ac:dyDescent="0.2">
      <c r="A550" t="s">
        <v>65</v>
      </c>
      <c r="B550">
        <v>510</v>
      </c>
      <c r="C550" t="str">
        <f>IF(ISNA(VLOOKUP(A550,'von Hand markiert'!A:A,1,FALSE)),"","x")</f>
        <v/>
      </c>
    </row>
    <row r="551" spans="1:3" x14ac:dyDescent="0.2">
      <c r="A551" t="s">
        <v>172</v>
      </c>
      <c r="B551">
        <v>510</v>
      </c>
      <c r="C551" t="str">
        <f>IF(ISNA(VLOOKUP(A551,'von Hand markiert'!A:A,1,FALSE)),"","x")</f>
        <v/>
      </c>
    </row>
    <row r="552" spans="1:3" x14ac:dyDescent="0.2">
      <c r="A552" t="s">
        <v>599</v>
      </c>
      <c r="B552">
        <v>510</v>
      </c>
      <c r="C552" t="str">
        <f>IF(ISNA(VLOOKUP(A552,'von Hand markiert'!A:A,1,FALSE)),"","x")</f>
        <v/>
      </c>
    </row>
    <row r="553" spans="1:3" x14ac:dyDescent="0.2">
      <c r="A553" t="s">
        <v>570</v>
      </c>
      <c r="B553">
        <v>510</v>
      </c>
      <c r="C553" t="str">
        <f>IF(ISNA(VLOOKUP(A553,'von Hand markiert'!A:A,1,FALSE)),"","x")</f>
        <v/>
      </c>
    </row>
    <row r="554" spans="1:3" x14ac:dyDescent="0.2">
      <c r="A554" t="s">
        <v>556</v>
      </c>
      <c r="B554">
        <v>510</v>
      </c>
      <c r="C554" t="str">
        <f>IF(ISNA(VLOOKUP(A554,'von Hand markiert'!A:A,1,FALSE)),"","x")</f>
        <v/>
      </c>
    </row>
    <row r="555" spans="1:3" x14ac:dyDescent="0.2">
      <c r="A555" t="s">
        <v>558</v>
      </c>
      <c r="B555">
        <v>510</v>
      </c>
      <c r="C555" t="str">
        <f>IF(ISNA(VLOOKUP(A555,'von Hand markiert'!A:A,1,FALSE)),"","x")</f>
        <v/>
      </c>
    </row>
    <row r="556" spans="1:3" x14ac:dyDescent="0.2">
      <c r="A556" t="s">
        <v>541</v>
      </c>
      <c r="B556">
        <v>510</v>
      </c>
      <c r="C556" t="str">
        <f>IF(ISNA(VLOOKUP(A556,'von Hand markiert'!A:A,1,FALSE)),"","x")</f>
        <v/>
      </c>
    </row>
    <row r="557" spans="1:3" x14ac:dyDescent="0.2">
      <c r="A557" t="s">
        <v>244</v>
      </c>
      <c r="B557">
        <v>510</v>
      </c>
      <c r="C557" t="str">
        <f>IF(ISNA(VLOOKUP(A557,'von Hand markiert'!A:A,1,FALSE)),"","x")</f>
        <v/>
      </c>
    </row>
    <row r="558" spans="1:3" x14ac:dyDescent="0.2">
      <c r="A558" t="s">
        <v>257</v>
      </c>
      <c r="B558">
        <v>510</v>
      </c>
      <c r="C558" t="str">
        <f>IF(ISNA(VLOOKUP(A558,'von Hand markiert'!A:A,1,FALSE)),"","x")</f>
        <v/>
      </c>
    </row>
    <row r="559" spans="1:3" x14ac:dyDescent="0.2">
      <c r="A559" t="s">
        <v>213</v>
      </c>
      <c r="B559">
        <v>510</v>
      </c>
      <c r="C559" t="str">
        <f>IF(ISNA(VLOOKUP(A559,'von Hand markiert'!A:A,1,FALSE)),"","x")</f>
        <v/>
      </c>
    </row>
    <row r="560" spans="1:3" x14ac:dyDescent="0.2">
      <c r="A560" t="s">
        <v>197</v>
      </c>
      <c r="B560">
        <v>510</v>
      </c>
      <c r="C560" t="str">
        <f>IF(ISNA(VLOOKUP(A560,'von Hand markiert'!A:A,1,FALSE)),"","x")</f>
        <v/>
      </c>
    </row>
    <row r="561" spans="1:3" x14ac:dyDescent="0.2">
      <c r="A561" t="s">
        <v>264</v>
      </c>
      <c r="B561">
        <v>510</v>
      </c>
      <c r="C561" t="str">
        <f>IF(ISNA(VLOOKUP(A561,'von Hand markiert'!A:A,1,FALSE)),"","x")</f>
        <v/>
      </c>
    </row>
    <row r="562" spans="1:3" x14ac:dyDescent="0.2">
      <c r="A562" t="s">
        <v>597</v>
      </c>
      <c r="B562">
        <v>510</v>
      </c>
      <c r="C562" t="str">
        <f>IF(ISNA(VLOOKUP(A562,'von Hand markiert'!A:A,1,FALSE)),"","x")</f>
        <v/>
      </c>
    </row>
    <row r="563" spans="1:3" x14ac:dyDescent="0.2">
      <c r="A563" t="s">
        <v>186</v>
      </c>
      <c r="B563">
        <v>510</v>
      </c>
      <c r="C563" t="str">
        <f>IF(ISNA(VLOOKUP(A563,'von Hand markiert'!A:A,1,FALSE)),"","x")</f>
        <v/>
      </c>
    </row>
    <row r="564" spans="1:3" x14ac:dyDescent="0.2">
      <c r="A564" t="s">
        <v>359</v>
      </c>
      <c r="B564">
        <v>510</v>
      </c>
      <c r="C564" t="str">
        <f>IF(ISNA(VLOOKUP(A564,'von Hand markiert'!A:A,1,FALSE)),"","x")</f>
        <v/>
      </c>
    </row>
    <row r="565" spans="1:3" x14ac:dyDescent="0.2">
      <c r="A565" t="s">
        <v>158</v>
      </c>
      <c r="B565">
        <v>510</v>
      </c>
      <c r="C565" t="str">
        <f>IF(ISNA(VLOOKUP(A565,'von Hand markiert'!A:A,1,FALSE)),"","x")</f>
        <v/>
      </c>
    </row>
    <row r="566" spans="1:3" x14ac:dyDescent="0.2">
      <c r="A566" t="s">
        <v>92</v>
      </c>
      <c r="B566">
        <v>510</v>
      </c>
      <c r="C566" t="str">
        <f>IF(ISNA(VLOOKUP(A566,'von Hand markiert'!A:A,1,FALSE)),"","x")</f>
        <v/>
      </c>
    </row>
    <row r="567" spans="1:3" x14ac:dyDescent="0.2">
      <c r="A567" t="s">
        <v>121</v>
      </c>
      <c r="B567">
        <v>510</v>
      </c>
      <c r="C567" t="str">
        <f>IF(ISNA(VLOOKUP(A567,'von Hand markiert'!A:A,1,FALSE)),"","x")</f>
        <v/>
      </c>
    </row>
    <row r="568" spans="1:3" x14ac:dyDescent="0.2">
      <c r="A568" t="s">
        <v>202</v>
      </c>
      <c r="B568">
        <v>510</v>
      </c>
      <c r="C568" t="str">
        <f>IF(ISNA(VLOOKUP(A568,'von Hand markiert'!A:A,1,FALSE)),"","x")</f>
        <v/>
      </c>
    </row>
    <row r="569" spans="1:3" x14ac:dyDescent="0.2">
      <c r="A569" t="s">
        <v>39</v>
      </c>
      <c r="B569">
        <v>510</v>
      </c>
      <c r="C569" t="str">
        <f>IF(ISNA(VLOOKUP(A569,'von Hand markiert'!A:A,1,FALSE)),"","x")</f>
        <v/>
      </c>
    </row>
    <row r="570" spans="1:3" x14ac:dyDescent="0.2">
      <c r="A570" t="s">
        <v>170</v>
      </c>
      <c r="B570">
        <v>510</v>
      </c>
      <c r="C570" t="str">
        <f>IF(ISNA(VLOOKUP(A570,'von Hand markiert'!A:A,1,FALSE)),"","x")</f>
        <v/>
      </c>
    </row>
    <row r="571" spans="1:3" x14ac:dyDescent="0.2">
      <c r="A571" t="s">
        <v>529</v>
      </c>
      <c r="B571">
        <v>510</v>
      </c>
      <c r="C571" t="str">
        <f>IF(ISNA(VLOOKUP(A571,'von Hand markiert'!A:A,1,FALSE)),"","x")</f>
        <v/>
      </c>
    </row>
    <row r="572" spans="1:3" x14ac:dyDescent="0.2">
      <c r="A572" t="s">
        <v>265</v>
      </c>
      <c r="B572">
        <v>510</v>
      </c>
      <c r="C572" t="str">
        <f>IF(ISNA(VLOOKUP(A572,'von Hand markiert'!A:A,1,FALSE)),"","x")</f>
        <v/>
      </c>
    </row>
    <row r="573" spans="1:3" x14ac:dyDescent="0.2">
      <c r="A573" t="s">
        <v>261</v>
      </c>
      <c r="B573">
        <v>510</v>
      </c>
      <c r="C573" t="str">
        <f>IF(ISNA(VLOOKUP(A573,'von Hand markiert'!A:A,1,FALSE)),"","x")</f>
        <v/>
      </c>
    </row>
    <row r="574" spans="1:3" x14ac:dyDescent="0.2">
      <c r="A574" t="s">
        <v>163</v>
      </c>
      <c r="B574">
        <v>510</v>
      </c>
      <c r="C574" t="str">
        <f>IF(ISNA(VLOOKUP(A574,'von Hand markiert'!A:A,1,FALSE)),"","x")</f>
        <v/>
      </c>
    </row>
    <row r="575" spans="1:3" x14ac:dyDescent="0.2">
      <c r="A575" t="s">
        <v>109</v>
      </c>
      <c r="B575">
        <v>510</v>
      </c>
      <c r="C575" t="str">
        <f>IF(ISNA(VLOOKUP(A575,'von Hand markiert'!A:A,1,FALSE)),"","x")</f>
        <v/>
      </c>
    </row>
    <row r="576" spans="1:3" x14ac:dyDescent="0.2">
      <c r="A576" t="s">
        <v>277</v>
      </c>
      <c r="B576">
        <v>510</v>
      </c>
      <c r="C576" t="str">
        <f>IF(ISNA(VLOOKUP(A576,'von Hand markiert'!A:A,1,FALSE)),"","x")</f>
        <v/>
      </c>
    </row>
    <row r="577" spans="1:3" x14ac:dyDescent="0.2">
      <c r="A577" t="s">
        <v>539</v>
      </c>
      <c r="B577">
        <v>510</v>
      </c>
      <c r="C577" t="str">
        <f>IF(ISNA(VLOOKUP(A577,'von Hand markiert'!A:A,1,FALSE)),"","x")</f>
        <v/>
      </c>
    </row>
    <row r="578" spans="1:3" x14ac:dyDescent="0.2">
      <c r="A578" t="s">
        <v>557</v>
      </c>
      <c r="B578">
        <v>510</v>
      </c>
      <c r="C578" t="str">
        <f>IF(ISNA(VLOOKUP(A578,'von Hand markiert'!A:A,1,FALSE)),"","x")</f>
        <v/>
      </c>
    </row>
    <row r="579" spans="1:3" x14ac:dyDescent="0.2">
      <c r="A579" t="s">
        <v>540</v>
      </c>
      <c r="B579">
        <v>510</v>
      </c>
      <c r="C579" t="str">
        <f>IF(ISNA(VLOOKUP(A579,'von Hand markiert'!A:A,1,FALSE)),"","x")</f>
        <v/>
      </c>
    </row>
    <row r="580" spans="1:3" x14ac:dyDescent="0.2">
      <c r="A580" t="s">
        <v>566</v>
      </c>
      <c r="B580">
        <v>510</v>
      </c>
      <c r="C580" t="str">
        <f>IF(ISNA(VLOOKUP(A580,'von Hand markiert'!A:A,1,FALSE)),"","x")</f>
        <v/>
      </c>
    </row>
    <row r="581" spans="1:3" x14ac:dyDescent="0.2">
      <c r="A581" t="s">
        <v>327</v>
      </c>
      <c r="B581">
        <v>510</v>
      </c>
      <c r="C581" t="str">
        <f>IF(ISNA(VLOOKUP(A581,'von Hand markiert'!A:A,1,FALSE)),"","x")</f>
        <v/>
      </c>
    </row>
    <row r="582" spans="1:3" x14ac:dyDescent="0.2">
      <c r="A582" t="s">
        <v>115</v>
      </c>
      <c r="B582">
        <v>510</v>
      </c>
      <c r="C582" t="str">
        <f>IF(ISNA(VLOOKUP(A582,'von Hand markiert'!A:A,1,FALSE)),"","x")</f>
        <v/>
      </c>
    </row>
    <row r="583" spans="1:3" x14ac:dyDescent="0.2">
      <c r="A583" t="s">
        <v>104</v>
      </c>
      <c r="B583">
        <v>510</v>
      </c>
      <c r="C583" t="str">
        <f>IF(ISNA(VLOOKUP(A583,'von Hand markiert'!A:A,1,FALSE)),"","x")</f>
        <v/>
      </c>
    </row>
    <row r="584" spans="1:3" x14ac:dyDescent="0.2">
      <c r="A584" t="s">
        <v>510</v>
      </c>
      <c r="B584">
        <v>510</v>
      </c>
      <c r="C584" t="str">
        <f>IF(ISNA(VLOOKUP(A584,'von Hand markiert'!A:A,1,FALSE)),"","x")</f>
        <v/>
      </c>
    </row>
    <row r="585" spans="1:3" x14ac:dyDescent="0.2">
      <c r="A585" t="s">
        <v>293</v>
      </c>
      <c r="B585">
        <v>510</v>
      </c>
      <c r="C585" t="str">
        <f>IF(ISNA(VLOOKUP(A585,'von Hand markiert'!A:A,1,FALSE)),"","x")</f>
        <v/>
      </c>
    </row>
    <row r="586" spans="1:3" x14ac:dyDescent="0.2">
      <c r="A586" t="s">
        <v>131</v>
      </c>
      <c r="B586">
        <v>510</v>
      </c>
      <c r="C586" t="str">
        <f>IF(ISNA(VLOOKUP(A586,'von Hand markiert'!A:A,1,FALSE)),"","x")</f>
        <v/>
      </c>
    </row>
    <row r="587" spans="1:3" x14ac:dyDescent="0.2">
      <c r="A587" t="s">
        <v>110</v>
      </c>
      <c r="B587">
        <v>510</v>
      </c>
      <c r="C587" t="str">
        <f>IF(ISNA(VLOOKUP(A587,'von Hand markiert'!A:A,1,FALSE)),"","x")</f>
        <v/>
      </c>
    </row>
    <row r="588" spans="1:3" x14ac:dyDescent="0.2">
      <c r="A588" t="s">
        <v>550</v>
      </c>
      <c r="B588">
        <v>510</v>
      </c>
      <c r="C588" t="str">
        <f>IF(ISNA(VLOOKUP(A588,'von Hand markiert'!A:A,1,FALSE)),"","x")</f>
        <v/>
      </c>
    </row>
    <row r="589" spans="1:3" x14ac:dyDescent="0.2">
      <c r="A589" t="s">
        <v>446</v>
      </c>
      <c r="B589">
        <v>510</v>
      </c>
      <c r="C589" t="str">
        <f>IF(ISNA(VLOOKUP(A589,'von Hand markiert'!A:A,1,FALSE)),"","x")</f>
        <v/>
      </c>
    </row>
    <row r="590" spans="1:3" x14ac:dyDescent="0.2">
      <c r="A590" t="s">
        <v>326</v>
      </c>
      <c r="B590">
        <v>510</v>
      </c>
      <c r="C590" t="str">
        <f>IF(ISNA(VLOOKUP(A590,'von Hand markiert'!A:A,1,FALSE)),"","x")</f>
        <v/>
      </c>
    </row>
    <row r="591" spans="1:3" x14ac:dyDescent="0.2">
      <c r="A591" t="s">
        <v>509</v>
      </c>
      <c r="B591">
        <v>510</v>
      </c>
      <c r="C591" t="str">
        <f>IF(ISNA(VLOOKUP(A591,'von Hand markiert'!A:A,1,FALSE)),"","x")</f>
        <v/>
      </c>
    </row>
    <row r="592" spans="1:3" x14ac:dyDescent="0.2">
      <c r="A592" t="s">
        <v>560</v>
      </c>
      <c r="B592">
        <v>510</v>
      </c>
      <c r="C592" t="str">
        <f>IF(ISNA(VLOOKUP(A592,'von Hand markiert'!A:A,1,FALSE)),"","x")</f>
        <v/>
      </c>
    </row>
    <row r="593" spans="1:3" x14ac:dyDescent="0.2">
      <c r="A593" t="s">
        <v>561</v>
      </c>
      <c r="B593">
        <v>510</v>
      </c>
      <c r="C593" t="str">
        <f>IF(ISNA(VLOOKUP(A593,'von Hand markiert'!A:A,1,FALSE)),"","x")</f>
        <v/>
      </c>
    </row>
    <row r="594" spans="1:3" x14ac:dyDescent="0.2">
      <c r="A594" t="s">
        <v>567</v>
      </c>
      <c r="B594">
        <v>510</v>
      </c>
      <c r="C594" t="str">
        <f>IF(ISNA(VLOOKUP(A594,'von Hand markiert'!A:A,1,FALSE)),"","x")</f>
        <v/>
      </c>
    </row>
    <row r="595" spans="1:3" x14ac:dyDescent="0.2">
      <c r="A595" t="s">
        <v>568</v>
      </c>
      <c r="B595">
        <v>531</v>
      </c>
      <c r="C595" t="str">
        <f>IF(ISNA(VLOOKUP(A595,'von Hand markiert'!A:A,1,FALSE)),"","x")</f>
        <v/>
      </c>
    </row>
    <row r="596" spans="1:3" x14ac:dyDescent="0.2">
      <c r="A596" t="s">
        <v>363</v>
      </c>
      <c r="B596">
        <v>539</v>
      </c>
      <c r="C596" t="str">
        <f>IF(ISNA(VLOOKUP(A596,'von Hand markiert'!A:A,1,FALSE)),"","x")</f>
        <v/>
      </c>
    </row>
    <row r="597" spans="1:3" x14ac:dyDescent="0.2">
      <c r="A597" t="s">
        <v>578</v>
      </c>
      <c r="B597">
        <v>539</v>
      </c>
      <c r="C597" t="str">
        <f>IF(ISNA(VLOOKUP(A597,'von Hand markiert'!A:A,1,FALSE)),"","x")</f>
        <v/>
      </c>
    </row>
    <row r="598" spans="1:3" x14ac:dyDescent="0.2">
      <c r="A598" t="s">
        <v>80</v>
      </c>
      <c r="B598">
        <v>539</v>
      </c>
      <c r="C598" t="str">
        <f>IF(ISNA(VLOOKUP(A598,'von Hand markiert'!A:A,1,FALSE)),"","x")</f>
        <v/>
      </c>
    </row>
    <row r="599" spans="1:3" x14ac:dyDescent="0.2">
      <c r="A599" t="s">
        <v>572</v>
      </c>
      <c r="B599">
        <v>539</v>
      </c>
      <c r="C599" t="str">
        <f>IF(ISNA(VLOOKUP(A599,'von Hand markiert'!A:A,1,FALSE)),"","x")</f>
        <v/>
      </c>
    </row>
    <row r="600" spans="1:3" x14ac:dyDescent="0.2">
      <c r="A600" t="s">
        <v>148</v>
      </c>
      <c r="B600">
        <v>539</v>
      </c>
      <c r="C600" t="str">
        <f>IF(ISNA(VLOOKUP(A600,'von Hand markiert'!A:A,1,FALSE)),"","x")</f>
        <v/>
      </c>
    </row>
    <row r="601" spans="1:3" x14ac:dyDescent="0.2">
      <c r="A601" t="s">
        <v>16</v>
      </c>
      <c r="B601">
        <v>539</v>
      </c>
      <c r="C601" t="str">
        <f>IF(ISNA(VLOOKUP(A601,'von Hand markiert'!A:A,1,FALSE)),"","x")</f>
        <v/>
      </c>
    </row>
    <row r="602" spans="1:3" x14ac:dyDescent="0.2">
      <c r="A602" t="s">
        <v>573</v>
      </c>
      <c r="B602">
        <v>539</v>
      </c>
      <c r="C602" t="str">
        <f>IF(ISNA(VLOOKUP(A602,'von Hand markiert'!A:A,1,FALSE)),"","x")</f>
        <v/>
      </c>
    </row>
    <row r="603" spans="1:3" x14ac:dyDescent="0.2">
      <c r="A603" t="s">
        <v>575</v>
      </c>
      <c r="B603">
        <v>539</v>
      </c>
      <c r="C603" t="str">
        <f>IF(ISNA(VLOOKUP(A603,'von Hand markiert'!A:A,1,FALSE)),"","x")</f>
        <v/>
      </c>
    </row>
    <row r="604" spans="1:3" x14ac:dyDescent="0.2">
      <c r="A604" t="s">
        <v>574</v>
      </c>
      <c r="B604">
        <v>539</v>
      </c>
      <c r="C604" t="str">
        <f>IF(ISNA(VLOOKUP(A604,'von Hand markiert'!A:A,1,FALSE)),"","x")</f>
        <v/>
      </c>
    </row>
    <row r="605" spans="1:3" x14ac:dyDescent="0.2">
      <c r="A605" t="s">
        <v>40</v>
      </c>
      <c r="B605">
        <v>539</v>
      </c>
      <c r="C605" t="str">
        <f>IF(ISNA(VLOOKUP(A605,'von Hand markiert'!A:A,1,FALSE)),"","x")</f>
        <v/>
      </c>
    </row>
    <row r="606" spans="1:3" x14ac:dyDescent="0.2">
      <c r="A606" t="s">
        <v>577</v>
      </c>
      <c r="B606">
        <v>542</v>
      </c>
      <c r="C606" t="str">
        <f>IF(ISNA(VLOOKUP(A606,'von Hand markiert'!A:A,1,FALSE)),"","x")</f>
        <v/>
      </c>
    </row>
    <row r="607" spans="1:3" x14ac:dyDescent="0.2">
      <c r="A607" t="s">
        <v>579</v>
      </c>
      <c r="B607">
        <v>544</v>
      </c>
      <c r="C607" t="str">
        <f>IF(ISNA(VLOOKUP(A607,'von Hand markiert'!A:A,1,FALSE)),"","x")</f>
        <v/>
      </c>
    </row>
    <row r="608" spans="1:3" x14ac:dyDescent="0.2">
      <c r="A608" t="s">
        <v>582</v>
      </c>
      <c r="B608">
        <v>548</v>
      </c>
      <c r="C608" t="str">
        <f>IF(ISNA(VLOOKUP(A608,'von Hand markiert'!A:A,1,FALSE)),"","x")</f>
        <v/>
      </c>
    </row>
    <row r="609" spans="1:3" x14ac:dyDescent="0.2">
      <c r="A609" t="s">
        <v>583</v>
      </c>
      <c r="B609">
        <v>550</v>
      </c>
      <c r="C609" t="str">
        <f>IF(ISNA(VLOOKUP(A609,'von Hand markiert'!A:A,1,FALSE)),"","x")</f>
        <v/>
      </c>
    </row>
    <row r="610" spans="1:3" x14ac:dyDescent="0.2">
      <c r="A610" t="s">
        <v>584</v>
      </c>
      <c r="B610">
        <v>550</v>
      </c>
      <c r="C610" t="str">
        <f>IF(ISNA(VLOOKUP(A610,'von Hand markiert'!A:A,1,FALSE)),"","x")</f>
        <v/>
      </c>
    </row>
    <row r="611" spans="1:3" x14ac:dyDescent="0.2">
      <c r="A611" t="s">
        <v>216</v>
      </c>
      <c r="B611">
        <v>554</v>
      </c>
      <c r="C611" t="str">
        <f>IF(ISNA(VLOOKUP(A611,'von Hand markiert'!A:A,1,FALSE)),"","x")</f>
        <v/>
      </c>
    </row>
    <row r="612" spans="1:3" x14ac:dyDescent="0.2">
      <c r="A612" t="s">
        <v>378</v>
      </c>
      <c r="B612">
        <v>554</v>
      </c>
      <c r="C612" t="str">
        <f>IF(ISNA(VLOOKUP(A612,'von Hand markiert'!A:A,1,FALSE)),"","x")</f>
        <v/>
      </c>
    </row>
    <row r="613" spans="1:3" x14ac:dyDescent="0.2">
      <c r="A613" t="s">
        <v>586</v>
      </c>
      <c r="B613">
        <v>554</v>
      </c>
      <c r="C613" t="str">
        <f>IF(ISNA(VLOOKUP(A613,'von Hand markiert'!A:A,1,FALSE)),"","x")</f>
        <v/>
      </c>
    </row>
    <row r="614" spans="1:3" x14ac:dyDescent="0.2">
      <c r="A614" t="s">
        <v>587</v>
      </c>
      <c r="B614">
        <v>554</v>
      </c>
      <c r="C614" t="str">
        <f>IF(ISNA(VLOOKUP(A614,'von Hand markiert'!A:A,1,FALSE)),"","x")</f>
        <v/>
      </c>
    </row>
    <row r="615" spans="1:3" x14ac:dyDescent="0.2">
      <c r="A615" t="s">
        <v>62</v>
      </c>
      <c r="B615">
        <v>554</v>
      </c>
      <c r="C615" t="str">
        <f>IF(ISNA(VLOOKUP(A615,'von Hand markiert'!A:A,1,FALSE)),"","x")</f>
        <v/>
      </c>
    </row>
    <row r="616" spans="1:3" x14ac:dyDescent="0.2">
      <c r="A616" t="s">
        <v>377</v>
      </c>
      <c r="B616">
        <v>554</v>
      </c>
      <c r="C616" t="str">
        <f>IF(ISNA(VLOOKUP(A616,'von Hand markiert'!A:A,1,FALSE)),"","x")</f>
        <v/>
      </c>
    </row>
    <row r="617" spans="1:3" x14ac:dyDescent="0.2">
      <c r="A617" t="s">
        <v>85</v>
      </c>
      <c r="B617">
        <v>554</v>
      </c>
      <c r="C617" t="str">
        <f>IF(ISNA(VLOOKUP(A617,'von Hand markiert'!A:A,1,FALSE)),"","x")</f>
        <v/>
      </c>
    </row>
    <row r="618" spans="1:3" x14ac:dyDescent="0.2">
      <c r="A618" t="s">
        <v>182</v>
      </c>
      <c r="B618">
        <v>554</v>
      </c>
      <c r="C618" t="str">
        <f>IF(ISNA(VLOOKUP(A618,'von Hand markiert'!A:A,1,FALSE)),"","x")</f>
        <v/>
      </c>
    </row>
    <row r="619" spans="1:3" x14ac:dyDescent="0.2">
      <c r="A619" t="s">
        <v>585</v>
      </c>
      <c r="B619">
        <v>554</v>
      </c>
      <c r="C619" t="str">
        <f>IF(ISNA(VLOOKUP(A619,'von Hand markiert'!A:A,1,FALSE)),"","x")</f>
        <v/>
      </c>
    </row>
    <row r="620" spans="1:3" x14ac:dyDescent="0.2">
      <c r="A620" t="s">
        <v>591</v>
      </c>
      <c r="B620">
        <v>559</v>
      </c>
      <c r="C620" t="str">
        <f>IF(ISNA(VLOOKUP(A620,'von Hand markiert'!A:A,1,FALSE)),"","x")</f>
        <v/>
      </c>
    </row>
    <row r="621" spans="1:3" x14ac:dyDescent="0.2">
      <c r="A621" t="s">
        <v>592</v>
      </c>
      <c r="B621">
        <v>561</v>
      </c>
      <c r="C621" t="str">
        <f>IF(ISNA(VLOOKUP(A621,'von Hand markiert'!A:A,1,FALSE)),"","x")</f>
        <v/>
      </c>
    </row>
    <row r="622" spans="1:3" x14ac:dyDescent="0.2">
      <c r="A622" t="s">
        <v>593</v>
      </c>
      <c r="B622">
        <v>561</v>
      </c>
      <c r="C622" t="str">
        <f>IF(ISNA(VLOOKUP(A622,'von Hand markiert'!A:A,1,FALSE)),"","x")</f>
        <v/>
      </c>
    </row>
    <row r="623" spans="1:3" x14ac:dyDescent="0.2">
      <c r="A623" t="s">
        <v>595</v>
      </c>
      <c r="B623">
        <v>563</v>
      </c>
      <c r="C623" t="str">
        <f>IF(ISNA(VLOOKUP(A623,'von Hand markiert'!A:A,1,FALSE)),"","x")</f>
        <v/>
      </c>
    </row>
    <row r="624" spans="1:3" x14ac:dyDescent="0.2">
      <c r="A624" t="s">
        <v>596</v>
      </c>
      <c r="B624">
        <v>564</v>
      </c>
      <c r="C624" t="str">
        <f>IF(ISNA(VLOOKUP(A624,'von Hand markiert'!A:A,1,FALSE)),"","x")</f>
        <v/>
      </c>
    </row>
    <row r="625" spans="1:3" x14ac:dyDescent="0.2">
      <c r="A625" t="s">
        <v>605</v>
      </c>
      <c r="B625">
        <v>598</v>
      </c>
      <c r="C625" t="str">
        <f>IF(ISNA(VLOOKUP(A625,'von Hand markiert'!A:A,1,FALSE)),"","x")</f>
        <v/>
      </c>
    </row>
    <row r="626" spans="1:3" x14ac:dyDescent="0.2">
      <c r="A626" t="s">
        <v>619</v>
      </c>
      <c r="B626">
        <v>622</v>
      </c>
      <c r="C626" t="str">
        <f>IF(ISNA(VLOOKUP(A626,'von Hand markiert'!A:A,1,FALSE)),"","x")</f>
        <v/>
      </c>
    </row>
    <row r="627" spans="1:3" x14ac:dyDescent="0.2">
      <c r="A627" t="s">
        <v>620</v>
      </c>
      <c r="B627">
        <v>622</v>
      </c>
      <c r="C627" t="str">
        <f>IF(ISNA(VLOOKUP(A627,'von Hand markiert'!A:A,1,FALSE)),"","x")</f>
        <v/>
      </c>
    </row>
    <row r="628" spans="1:3" x14ac:dyDescent="0.2">
      <c r="A628" t="s">
        <v>621</v>
      </c>
      <c r="B628">
        <v>623</v>
      </c>
      <c r="C628" t="str">
        <f>IF(ISNA(VLOOKUP(A628,'von Hand markiert'!A:A,1,FALSE)),"","x")</f>
        <v/>
      </c>
    </row>
    <row r="629" spans="1:3" x14ac:dyDescent="0.2">
      <c r="A629" t="s">
        <v>624</v>
      </c>
      <c r="B629">
        <v>627</v>
      </c>
      <c r="C629" t="str">
        <f>IF(ISNA(VLOOKUP(A629,'von Hand markiert'!A:A,1,FALSE)),"","x")</f>
        <v/>
      </c>
    </row>
  </sheetData>
  <autoFilter ref="A1:C629" xr:uid="{1036E7BD-9CFE-9C4C-A85A-71728DCFBD70}">
    <sortState xmlns:xlrd2="http://schemas.microsoft.com/office/spreadsheetml/2017/richdata2" ref="A2:C629">
      <sortCondition descending="1" ref="C1:C629"/>
    </sortState>
  </autoFilter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BE39D-6A6C-034E-8ED4-587E9DD92299}">
  <sheetPr filterMode="1"/>
  <dimension ref="A1:C629"/>
  <sheetViews>
    <sheetView workbookViewId="0">
      <selection activeCell="C2" sqref="C2"/>
    </sheetView>
  </sheetViews>
  <sheetFormatPr baseColWidth="10" defaultRowHeight="16" x14ac:dyDescent="0.2"/>
  <cols>
    <col min="2" max="2" width="14.33203125" bestFit="1" customWidth="1"/>
    <col min="3" max="3" width="18.33203125" bestFit="1" customWidth="1"/>
  </cols>
  <sheetData>
    <row r="1" spans="1:3" x14ac:dyDescent="0.2">
      <c r="A1" t="s">
        <v>341</v>
      </c>
      <c r="B1" t="s">
        <v>628</v>
      </c>
      <c r="C1" t="s">
        <v>627</v>
      </c>
    </row>
    <row r="2" spans="1:3" x14ac:dyDescent="0.2">
      <c r="A2" t="s">
        <v>103</v>
      </c>
      <c r="B2">
        <v>112</v>
      </c>
      <c r="C2" t="str">
        <f>IF(ISNA(VLOOKUP(A2,'von Hand markiert'!A:A,1,FALSE)),"","x")</f>
        <v>x</v>
      </c>
    </row>
    <row r="3" spans="1:3" x14ac:dyDescent="0.2">
      <c r="A3" t="s">
        <v>102</v>
      </c>
      <c r="B3">
        <v>112</v>
      </c>
      <c r="C3" t="str">
        <f>IF(ISNA(VLOOKUP(A3,'von Hand markiert'!A:A,1,FALSE)),"","x")</f>
        <v>x</v>
      </c>
    </row>
    <row r="4" spans="1:3" x14ac:dyDescent="0.2">
      <c r="A4" t="s">
        <v>15</v>
      </c>
      <c r="B4">
        <v>112</v>
      </c>
      <c r="C4" t="str">
        <f>IF(ISNA(VLOOKUP(A4,'von Hand markiert'!A:A,1,FALSE)),"","x")</f>
        <v>x</v>
      </c>
    </row>
    <row r="5" spans="1:3" x14ac:dyDescent="0.2">
      <c r="A5" t="s">
        <v>13</v>
      </c>
      <c r="B5">
        <v>112</v>
      </c>
      <c r="C5" t="str">
        <f>IF(ISNA(VLOOKUP(A5,'von Hand markiert'!A:A,1,FALSE)),"","x")</f>
        <v>x</v>
      </c>
    </row>
    <row r="6" spans="1:3" x14ac:dyDescent="0.2">
      <c r="A6" t="s">
        <v>22</v>
      </c>
      <c r="B6">
        <v>112</v>
      </c>
      <c r="C6" t="str">
        <f>IF(ISNA(VLOOKUP(A6,'von Hand markiert'!A:A,1,FALSE)),"","x")</f>
        <v>x</v>
      </c>
    </row>
    <row r="7" spans="1:3" x14ac:dyDescent="0.2">
      <c r="A7" t="s">
        <v>26</v>
      </c>
      <c r="B7">
        <v>112</v>
      </c>
      <c r="C7" t="str">
        <f>IF(ISNA(VLOOKUP(A7,'von Hand markiert'!A:A,1,FALSE)),"","x")</f>
        <v>x</v>
      </c>
    </row>
    <row r="8" spans="1:3" x14ac:dyDescent="0.2">
      <c r="A8" t="s">
        <v>57</v>
      </c>
      <c r="B8">
        <v>112</v>
      </c>
      <c r="C8" t="str">
        <f>IF(ISNA(VLOOKUP(A8,'von Hand markiert'!A:A,1,FALSE)),"","x")</f>
        <v>x</v>
      </c>
    </row>
    <row r="9" spans="1:3" x14ac:dyDescent="0.2">
      <c r="A9" t="s">
        <v>7</v>
      </c>
      <c r="B9">
        <v>112</v>
      </c>
      <c r="C9" t="str">
        <f>IF(ISNA(VLOOKUP(A9,'von Hand markiert'!A:A,1,FALSE)),"","x")</f>
        <v>x</v>
      </c>
    </row>
    <row r="10" spans="1:3" x14ac:dyDescent="0.2">
      <c r="A10" t="s">
        <v>36</v>
      </c>
      <c r="B10">
        <v>112</v>
      </c>
      <c r="C10" t="str">
        <f>IF(ISNA(VLOOKUP(A10,'von Hand markiert'!A:A,1,FALSE)),"","x")</f>
        <v>x</v>
      </c>
    </row>
    <row r="11" spans="1:3" x14ac:dyDescent="0.2">
      <c r="A11" t="s">
        <v>1</v>
      </c>
      <c r="B11">
        <v>112</v>
      </c>
      <c r="C11" t="str">
        <f>IF(ISNA(VLOOKUP(A11,'von Hand markiert'!A:A,1,FALSE)),"","x")</f>
        <v>x</v>
      </c>
    </row>
    <row r="12" spans="1:3" x14ac:dyDescent="0.2">
      <c r="A12" t="s">
        <v>0</v>
      </c>
      <c r="B12">
        <v>112</v>
      </c>
      <c r="C12" t="str">
        <f>IF(ISNA(VLOOKUP(A12,'von Hand markiert'!A:A,1,FALSE)),"","x")</f>
        <v>x</v>
      </c>
    </row>
    <row r="13" spans="1:3" x14ac:dyDescent="0.2">
      <c r="A13" t="s">
        <v>38</v>
      </c>
      <c r="B13">
        <v>112</v>
      </c>
      <c r="C13" t="str">
        <f>IF(ISNA(VLOOKUP(A13,'von Hand markiert'!A:A,1,FALSE)),"","x")</f>
        <v>x</v>
      </c>
    </row>
    <row r="14" spans="1:3" x14ac:dyDescent="0.2">
      <c r="A14" t="s">
        <v>72</v>
      </c>
      <c r="B14">
        <v>112</v>
      </c>
      <c r="C14" t="str">
        <f>IF(ISNA(VLOOKUP(A14,'von Hand markiert'!A:A,1,FALSE)),"","x")</f>
        <v>x</v>
      </c>
    </row>
    <row r="15" spans="1:3" x14ac:dyDescent="0.2">
      <c r="A15" t="s">
        <v>41</v>
      </c>
      <c r="B15">
        <v>112</v>
      </c>
      <c r="C15" t="str">
        <f>IF(ISNA(VLOOKUP(A15,'von Hand markiert'!A:A,1,FALSE)),"","x")</f>
        <v>x</v>
      </c>
    </row>
    <row r="16" spans="1:3" x14ac:dyDescent="0.2">
      <c r="A16" t="s">
        <v>58</v>
      </c>
      <c r="B16">
        <v>112</v>
      </c>
      <c r="C16" t="str">
        <f>IF(ISNA(VLOOKUP(A16,'von Hand markiert'!A:A,1,FALSE)),"","x")</f>
        <v>x</v>
      </c>
    </row>
    <row r="17" spans="1:3" x14ac:dyDescent="0.2">
      <c r="A17" t="s">
        <v>28</v>
      </c>
      <c r="B17">
        <v>112</v>
      </c>
      <c r="C17" t="str">
        <f>IF(ISNA(VLOOKUP(A17,'von Hand markiert'!A:A,1,FALSE)),"","x")</f>
        <v>x</v>
      </c>
    </row>
    <row r="18" spans="1:3" x14ac:dyDescent="0.2">
      <c r="A18" t="s">
        <v>50</v>
      </c>
      <c r="B18">
        <v>112</v>
      </c>
      <c r="C18" t="str">
        <f>IF(ISNA(VLOOKUP(A18,'von Hand markiert'!A:A,1,FALSE)),"","x")</f>
        <v>x</v>
      </c>
    </row>
    <row r="19" spans="1:3" x14ac:dyDescent="0.2">
      <c r="A19" t="s">
        <v>82</v>
      </c>
      <c r="B19">
        <v>112</v>
      </c>
      <c r="C19" t="str">
        <f>IF(ISNA(VLOOKUP(A19,'von Hand markiert'!A:A,1,FALSE)),"","x")</f>
        <v>x</v>
      </c>
    </row>
    <row r="20" spans="1:3" x14ac:dyDescent="0.2">
      <c r="A20" t="s">
        <v>25</v>
      </c>
      <c r="B20">
        <v>112</v>
      </c>
      <c r="C20" t="str">
        <f>IF(ISNA(VLOOKUP(A20,'von Hand markiert'!A:A,1,FALSE)),"","x")</f>
        <v>x</v>
      </c>
    </row>
    <row r="21" spans="1:3" x14ac:dyDescent="0.2">
      <c r="A21" t="s">
        <v>14</v>
      </c>
      <c r="B21">
        <v>112</v>
      </c>
      <c r="C21" t="str">
        <f>IF(ISNA(VLOOKUP(A21,'von Hand markiert'!A:A,1,FALSE)),"","x")</f>
        <v>x</v>
      </c>
    </row>
    <row r="22" spans="1:3" x14ac:dyDescent="0.2">
      <c r="A22" t="s">
        <v>56</v>
      </c>
      <c r="B22">
        <v>112</v>
      </c>
      <c r="C22" t="str">
        <f>IF(ISNA(VLOOKUP(A22,'von Hand markiert'!A:A,1,FALSE)),"","x")</f>
        <v>x</v>
      </c>
    </row>
    <row r="23" spans="1:3" x14ac:dyDescent="0.2">
      <c r="A23" t="s">
        <v>12</v>
      </c>
      <c r="B23">
        <v>112</v>
      </c>
      <c r="C23" t="str">
        <f>IF(ISNA(VLOOKUP(A23,'von Hand markiert'!A:A,1,FALSE)),"","x")</f>
        <v>x</v>
      </c>
    </row>
    <row r="24" spans="1:3" x14ac:dyDescent="0.2">
      <c r="A24" t="s">
        <v>21</v>
      </c>
      <c r="B24">
        <v>112</v>
      </c>
      <c r="C24" t="str">
        <f>IF(ISNA(VLOOKUP(A24,'von Hand markiert'!A:A,1,FALSE)),"","x")</f>
        <v>x</v>
      </c>
    </row>
    <row r="25" spans="1:3" x14ac:dyDescent="0.2">
      <c r="A25" t="s">
        <v>32</v>
      </c>
      <c r="B25">
        <v>112</v>
      </c>
      <c r="C25" t="str">
        <f>IF(ISNA(VLOOKUP(A25,'von Hand markiert'!A:A,1,FALSE)),"","x")</f>
        <v>x</v>
      </c>
    </row>
    <row r="26" spans="1:3" x14ac:dyDescent="0.2">
      <c r="A26" t="s">
        <v>27</v>
      </c>
      <c r="B26">
        <v>112</v>
      </c>
      <c r="C26" t="str">
        <f>IF(ISNA(VLOOKUP(A26,'von Hand markiert'!A:A,1,FALSE)),"","x")</f>
        <v>x</v>
      </c>
    </row>
    <row r="27" spans="1:3" x14ac:dyDescent="0.2">
      <c r="A27" t="s">
        <v>93</v>
      </c>
      <c r="B27">
        <v>112</v>
      </c>
      <c r="C27" t="str">
        <f>IF(ISNA(VLOOKUP(A27,'von Hand markiert'!A:A,1,FALSE)),"","x")</f>
        <v>x</v>
      </c>
    </row>
    <row r="28" spans="1:3" x14ac:dyDescent="0.2">
      <c r="A28" t="s">
        <v>147</v>
      </c>
      <c r="B28">
        <v>112</v>
      </c>
      <c r="C28" t="str">
        <f>IF(ISNA(VLOOKUP(A28,'von Hand markiert'!A:A,1,FALSE)),"","x")</f>
        <v>x</v>
      </c>
    </row>
    <row r="29" spans="1:3" x14ac:dyDescent="0.2">
      <c r="A29" t="s">
        <v>3</v>
      </c>
      <c r="B29">
        <v>112</v>
      </c>
      <c r="C29" t="str">
        <f>IF(ISNA(VLOOKUP(A29,'von Hand markiert'!A:A,1,FALSE)),"","x")</f>
        <v>x</v>
      </c>
    </row>
    <row r="30" spans="1:3" x14ac:dyDescent="0.2">
      <c r="A30" t="s">
        <v>129</v>
      </c>
      <c r="B30">
        <v>112</v>
      </c>
      <c r="C30" t="str">
        <f>IF(ISNA(VLOOKUP(A30,'von Hand markiert'!A:A,1,FALSE)),"","x")</f>
        <v>x</v>
      </c>
    </row>
    <row r="31" spans="1:3" x14ac:dyDescent="0.2">
      <c r="A31" t="s">
        <v>34</v>
      </c>
      <c r="B31">
        <v>112</v>
      </c>
      <c r="C31" t="str">
        <f>IF(ISNA(VLOOKUP(A31,'von Hand markiert'!A:A,1,FALSE)),"","x")</f>
        <v>x</v>
      </c>
    </row>
    <row r="32" spans="1:3" x14ac:dyDescent="0.2">
      <c r="A32" t="s">
        <v>125</v>
      </c>
      <c r="B32">
        <v>112</v>
      </c>
      <c r="C32" t="str">
        <f>IF(ISNA(VLOOKUP(A32,'von Hand markiert'!A:A,1,FALSE)),"","x")</f>
        <v>x</v>
      </c>
    </row>
    <row r="33" spans="1:3" x14ac:dyDescent="0.2">
      <c r="A33" t="s">
        <v>105</v>
      </c>
      <c r="B33">
        <v>112</v>
      </c>
      <c r="C33" t="str">
        <f>IF(ISNA(VLOOKUP(A33,'von Hand markiert'!A:A,1,FALSE)),"","x")</f>
        <v>x</v>
      </c>
    </row>
    <row r="34" spans="1:3" x14ac:dyDescent="0.2">
      <c r="A34" t="s">
        <v>8</v>
      </c>
      <c r="B34">
        <v>112</v>
      </c>
      <c r="C34" t="str">
        <f>IF(ISNA(VLOOKUP(A34,'von Hand markiert'!A:A,1,FALSE)),"","x")</f>
        <v>x</v>
      </c>
    </row>
    <row r="35" spans="1:3" x14ac:dyDescent="0.2">
      <c r="A35" t="s">
        <v>296</v>
      </c>
      <c r="B35">
        <v>112</v>
      </c>
      <c r="C35" t="str">
        <f>IF(ISNA(VLOOKUP(A35,'von Hand markiert'!A:A,1,FALSE)),"","x")</f>
        <v>x</v>
      </c>
    </row>
    <row r="36" spans="1:3" x14ac:dyDescent="0.2">
      <c r="A36" t="s">
        <v>18</v>
      </c>
      <c r="B36">
        <v>112</v>
      </c>
      <c r="C36" t="str">
        <f>IF(ISNA(VLOOKUP(A36,'von Hand markiert'!A:A,1,FALSE)),"","x")</f>
        <v>x</v>
      </c>
    </row>
    <row r="37" spans="1:3" x14ac:dyDescent="0.2">
      <c r="A37" t="s">
        <v>10</v>
      </c>
      <c r="B37">
        <v>112</v>
      </c>
      <c r="C37" t="str">
        <f>IF(ISNA(VLOOKUP(A37,'von Hand markiert'!A:A,1,FALSE)),"","x")</f>
        <v>x</v>
      </c>
    </row>
    <row r="38" spans="1:3" x14ac:dyDescent="0.2">
      <c r="A38" t="s">
        <v>106</v>
      </c>
      <c r="B38">
        <v>112</v>
      </c>
      <c r="C38" t="str">
        <f>IF(ISNA(VLOOKUP(A38,'von Hand markiert'!A:A,1,FALSE)),"","x")</f>
        <v>x</v>
      </c>
    </row>
    <row r="39" spans="1:3" x14ac:dyDescent="0.2">
      <c r="A39" t="s">
        <v>19</v>
      </c>
      <c r="B39">
        <v>112</v>
      </c>
      <c r="C39" t="str">
        <f>IF(ISNA(VLOOKUP(A39,'von Hand markiert'!A:A,1,FALSE)),"","x")</f>
        <v>x</v>
      </c>
    </row>
    <row r="40" spans="1:3" x14ac:dyDescent="0.2">
      <c r="A40" t="s">
        <v>20</v>
      </c>
      <c r="B40">
        <v>112</v>
      </c>
      <c r="C40" t="str">
        <f>IF(ISNA(VLOOKUP(A40,'von Hand markiert'!A:A,1,FALSE)),"","x")</f>
        <v>x</v>
      </c>
    </row>
    <row r="41" spans="1:3" x14ac:dyDescent="0.2">
      <c r="A41" t="s">
        <v>4</v>
      </c>
      <c r="B41">
        <v>112</v>
      </c>
      <c r="C41" t="str">
        <f>IF(ISNA(VLOOKUP(A41,'von Hand markiert'!A:A,1,FALSE)),"","x")</f>
        <v>x</v>
      </c>
    </row>
    <row r="42" spans="1:3" x14ac:dyDescent="0.2">
      <c r="A42" t="s">
        <v>43</v>
      </c>
      <c r="B42">
        <v>112</v>
      </c>
      <c r="C42" t="str">
        <f>IF(ISNA(VLOOKUP(A42,'von Hand markiert'!A:A,1,FALSE)),"","x")</f>
        <v>x</v>
      </c>
    </row>
    <row r="43" spans="1:3" x14ac:dyDescent="0.2">
      <c r="A43" t="s">
        <v>9</v>
      </c>
      <c r="B43">
        <v>112</v>
      </c>
      <c r="C43" t="str">
        <f>IF(ISNA(VLOOKUP(A43,'von Hand markiert'!A:A,1,FALSE)),"","x")</f>
        <v>x</v>
      </c>
    </row>
    <row r="44" spans="1:3" x14ac:dyDescent="0.2">
      <c r="A44" t="s">
        <v>29</v>
      </c>
      <c r="B44">
        <v>112</v>
      </c>
      <c r="C44" t="str">
        <f>IF(ISNA(VLOOKUP(A44,'von Hand markiert'!A:A,1,FALSE)),"","x")</f>
        <v>x</v>
      </c>
    </row>
    <row r="45" spans="1:3" x14ac:dyDescent="0.2">
      <c r="A45" t="s">
        <v>42</v>
      </c>
      <c r="B45">
        <v>112</v>
      </c>
      <c r="C45" t="str">
        <f>IF(ISNA(VLOOKUP(A45,'von Hand markiert'!A:A,1,FALSE)),"","x")</f>
        <v>x</v>
      </c>
    </row>
    <row r="46" spans="1:3" x14ac:dyDescent="0.2">
      <c r="A46" t="s">
        <v>145</v>
      </c>
      <c r="B46">
        <v>112</v>
      </c>
      <c r="C46" t="str">
        <f>IF(ISNA(VLOOKUP(A46,'von Hand markiert'!A:A,1,FALSE)),"","x")</f>
        <v>x</v>
      </c>
    </row>
    <row r="47" spans="1:3" x14ac:dyDescent="0.2">
      <c r="A47" t="s">
        <v>66</v>
      </c>
      <c r="B47">
        <v>112</v>
      </c>
      <c r="C47" t="str">
        <f>IF(ISNA(VLOOKUP(A47,'von Hand markiert'!A:A,1,FALSE)),"","x")</f>
        <v>x</v>
      </c>
    </row>
    <row r="48" spans="1:3" x14ac:dyDescent="0.2">
      <c r="A48" t="s">
        <v>64</v>
      </c>
      <c r="B48">
        <v>112</v>
      </c>
      <c r="C48" t="str">
        <f>IF(ISNA(VLOOKUP(A48,'von Hand markiert'!A:A,1,FALSE)),"","x")</f>
        <v>x</v>
      </c>
    </row>
    <row r="49" spans="1:3" x14ac:dyDescent="0.2">
      <c r="A49" t="s">
        <v>53</v>
      </c>
      <c r="B49">
        <v>112</v>
      </c>
      <c r="C49" t="str">
        <f>IF(ISNA(VLOOKUP(A49,'von Hand markiert'!A:A,1,FALSE)),"","x")</f>
        <v>x</v>
      </c>
    </row>
    <row r="50" spans="1:3" x14ac:dyDescent="0.2">
      <c r="A50" t="s">
        <v>11</v>
      </c>
      <c r="B50">
        <v>112</v>
      </c>
      <c r="C50" t="str">
        <f>IF(ISNA(VLOOKUP(A50,'von Hand markiert'!A:A,1,FALSE)),"","x")</f>
        <v>x</v>
      </c>
    </row>
    <row r="51" spans="1:3" x14ac:dyDescent="0.2">
      <c r="A51" t="s">
        <v>2</v>
      </c>
      <c r="B51">
        <v>112</v>
      </c>
      <c r="C51" t="str">
        <f>IF(ISNA(VLOOKUP(A51,'von Hand markiert'!A:A,1,FALSE)),"","x")</f>
        <v>x</v>
      </c>
    </row>
    <row r="52" spans="1:3" x14ac:dyDescent="0.2">
      <c r="A52" t="s">
        <v>31</v>
      </c>
      <c r="B52">
        <v>112</v>
      </c>
      <c r="C52" t="str">
        <f>IF(ISNA(VLOOKUP(A52,'von Hand markiert'!A:A,1,FALSE)),"","x")</f>
        <v>x</v>
      </c>
    </row>
    <row r="53" spans="1:3" x14ac:dyDescent="0.2">
      <c r="A53" t="s">
        <v>17</v>
      </c>
      <c r="B53">
        <v>112</v>
      </c>
      <c r="C53" t="str">
        <f>IF(ISNA(VLOOKUP(A53,'von Hand markiert'!A:A,1,FALSE)),"","x")</f>
        <v>x</v>
      </c>
    </row>
    <row r="54" spans="1:3" x14ac:dyDescent="0.2">
      <c r="A54" t="s">
        <v>35</v>
      </c>
      <c r="B54">
        <v>112</v>
      </c>
      <c r="C54" t="str">
        <f>IF(ISNA(VLOOKUP(A54,'von Hand markiert'!A:A,1,FALSE)),"","x")</f>
        <v>x</v>
      </c>
    </row>
    <row r="55" spans="1:3" x14ac:dyDescent="0.2">
      <c r="A55" t="s">
        <v>238</v>
      </c>
      <c r="B55">
        <v>112</v>
      </c>
      <c r="C55" t="str">
        <f>IF(ISNA(VLOOKUP(A55,'von Hand markiert'!A:A,1,FALSE)),"","x")</f>
        <v>x</v>
      </c>
    </row>
    <row r="56" spans="1:3" hidden="1" x14ac:dyDescent="0.2">
      <c r="A56" t="s">
        <v>350</v>
      </c>
      <c r="B56">
        <v>28</v>
      </c>
      <c r="C56" t="str">
        <f>IF(ISNA(VLOOKUP(A56,'von Hand markiert'!A:A,1,FALSE)),"","x")</f>
        <v/>
      </c>
    </row>
    <row r="57" spans="1:3" hidden="1" x14ac:dyDescent="0.2">
      <c r="A57" t="s">
        <v>223</v>
      </c>
      <c r="B57">
        <v>39</v>
      </c>
      <c r="C57" t="str">
        <f>IF(ISNA(VLOOKUP(A57,'von Hand markiert'!A:A,1,FALSE)),"","x")</f>
        <v/>
      </c>
    </row>
    <row r="58" spans="1:3" hidden="1" x14ac:dyDescent="0.2">
      <c r="A58" t="s">
        <v>352</v>
      </c>
      <c r="B58">
        <v>39</v>
      </c>
      <c r="C58" t="str">
        <f>IF(ISNA(VLOOKUP(A58,'von Hand markiert'!A:A,1,FALSE)),"","x")</f>
        <v/>
      </c>
    </row>
    <row r="59" spans="1:3" hidden="1" x14ac:dyDescent="0.2">
      <c r="A59" t="s">
        <v>364</v>
      </c>
      <c r="B59">
        <v>70</v>
      </c>
      <c r="C59" t="str">
        <f>IF(ISNA(VLOOKUP(A59,'von Hand markiert'!A:A,1,FALSE)),"","x")</f>
        <v/>
      </c>
    </row>
    <row r="60" spans="1:3" hidden="1" x14ac:dyDescent="0.2">
      <c r="A60" t="s">
        <v>370</v>
      </c>
      <c r="B60">
        <v>96</v>
      </c>
      <c r="C60" t="str">
        <f>IF(ISNA(VLOOKUP(A60,'von Hand markiert'!A:A,1,FALSE)),"","x")</f>
        <v/>
      </c>
    </row>
    <row r="61" spans="1:3" hidden="1" x14ac:dyDescent="0.2">
      <c r="A61" t="s">
        <v>373</v>
      </c>
      <c r="B61">
        <v>99</v>
      </c>
      <c r="C61" t="str">
        <f>IF(ISNA(VLOOKUP(A61,'von Hand markiert'!A:A,1,FALSE)),"","x")</f>
        <v/>
      </c>
    </row>
    <row r="62" spans="1:3" x14ac:dyDescent="0.2">
      <c r="A62">
        <v>2014</v>
      </c>
      <c r="B62">
        <v>112</v>
      </c>
      <c r="C62" t="str">
        <f>IF(ISNA(VLOOKUP(A62,'von Hand markiert'!A:A,1,FALSE)),"","x")</f>
        <v/>
      </c>
    </row>
    <row r="63" spans="1:3" x14ac:dyDescent="0.2">
      <c r="A63">
        <v>2019</v>
      </c>
      <c r="B63">
        <v>112</v>
      </c>
      <c r="C63" t="str">
        <f>IF(ISNA(VLOOKUP(A63,'von Hand markiert'!A:A,1,FALSE)),"","x")</f>
        <v/>
      </c>
    </row>
    <row r="64" spans="1:3" x14ac:dyDescent="0.2">
      <c r="A64">
        <v>2021</v>
      </c>
      <c r="B64">
        <v>112</v>
      </c>
      <c r="C64" t="str">
        <f>IF(ISNA(VLOOKUP(A64,'von Hand markiert'!A:A,1,FALSE)),"","x")</f>
        <v/>
      </c>
    </row>
    <row r="65" spans="1:3" x14ac:dyDescent="0.2">
      <c r="A65" t="s">
        <v>344</v>
      </c>
      <c r="B65">
        <v>112</v>
      </c>
      <c r="C65" t="str">
        <f>IF(ISNA(VLOOKUP(A65,'von Hand markiert'!A:A,1,FALSE)),"","x")</f>
        <v/>
      </c>
    </row>
    <row r="66" spans="1:3" x14ac:dyDescent="0.2">
      <c r="A66" t="s">
        <v>502</v>
      </c>
      <c r="B66">
        <v>112</v>
      </c>
      <c r="C66" t="str">
        <f>IF(ISNA(VLOOKUP(A66,'von Hand markiert'!A:A,1,FALSE)),"","x")</f>
        <v/>
      </c>
    </row>
    <row r="67" spans="1:3" x14ac:dyDescent="0.2">
      <c r="A67" t="s">
        <v>419</v>
      </c>
      <c r="B67">
        <v>112</v>
      </c>
      <c r="C67" t="str">
        <f>IF(ISNA(VLOOKUP(A67,'von Hand markiert'!A:A,1,FALSE)),"","x")</f>
        <v/>
      </c>
    </row>
    <row r="68" spans="1:3" x14ac:dyDescent="0.2">
      <c r="A68" t="s">
        <v>375</v>
      </c>
      <c r="B68">
        <v>112</v>
      </c>
      <c r="C68" t="str">
        <f>IF(ISNA(VLOOKUP(A68,'von Hand markiert'!A:A,1,FALSE)),"","x")</f>
        <v/>
      </c>
    </row>
    <row r="69" spans="1:3" x14ac:dyDescent="0.2">
      <c r="A69" t="s">
        <v>149</v>
      </c>
      <c r="B69">
        <v>112</v>
      </c>
      <c r="C69" t="str">
        <f>IF(ISNA(VLOOKUP(A69,'von Hand markiert'!A:A,1,FALSE)),"","x")</f>
        <v/>
      </c>
    </row>
    <row r="70" spans="1:3" x14ac:dyDescent="0.2">
      <c r="A70" t="s">
        <v>616</v>
      </c>
      <c r="B70">
        <v>112</v>
      </c>
      <c r="C70" t="str">
        <f>IF(ISNA(VLOOKUP(A70,'von Hand markiert'!A:A,1,FALSE)),"","x")</f>
        <v/>
      </c>
    </row>
    <row r="71" spans="1:3" x14ac:dyDescent="0.2">
      <c r="A71" t="s">
        <v>267</v>
      </c>
      <c r="B71">
        <v>112</v>
      </c>
      <c r="C71" t="str">
        <f>IF(ISNA(VLOOKUP(A71,'von Hand markiert'!A:A,1,FALSE)),"","x")</f>
        <v/>
      </c>
    </row>
    <row r="72" spans="1:3" x14ac:dyDescent="0.2">
      <c r="A72" t="s">
        <v>228</v>
      </c>
      <c r="B72">
        <v>112</v>
      </c>
      <c r="C72" t="str">
        <f>IF(ISNA(VLOOKUP(A72,'von Hand markiert'!A:A,1,FALSE)),"","x")</f>
        <v/>
      </c>
    </row>
    <row r="73" spans="1:3" x14ac:dyDescent="0.2">
      <c r="A73" t="s">
        <v>288</v>
      </c>
      <c r="B73">
        <v>112</v>
      </c>
      <c r="C73" t="str">
        <f>IF(ISNA(VLOOKUP(A73,'von Hand markiert'!A:A,1,FALSE)),"","x")</f>
        <v/>
      </c>
    </row>
    <row r="74" spans="1:3" x14ac:dyDescent="0.2">
      <c r="A74" t="s">
        <v>276</v>
      </c>
      <c r="B74">
        <v>112</v>
      </c>
      <c r="C74" t="str">
        <f>IF(ISNA(VLOOKUP(A74,'von Hand markiert'!A:A,1,FALSE)),"","x")</f>
        <v/>
      </c>
    </row>
    <row r="75" spans="1:3" x14ac:dyDescent="0.2">
      <c r="A75" t="s">
        <v>81</v>
      </c>
      <c r="B75">
        <v>112</v>
      </c>
      <c r="C75" t="str">
        <f>IF(ISNA(VLOOKUP(A75,'von Hand markiert'!A:A,1,FALSE)),"","x")</f>
        <v/>
      </c>
    </row>
    <row r="76" spans="1:3" x14ac:dyDescent="0.2">
      <c r="A76" t="s">
        <v>455</v>
      </c>
      <c r="B76">
        <v>112</v>
      </c>
      <c r="C76" t="str">
        <f>IF(ISNA(VLOOKUP(A76,'von Hand markiert'!A:A,1,FALSE)),"","x")</f>
        <v/>
      </c>
    </row>
    <row r="77" spans="1:3" x14ac:dyDescent="0.2">
      <c r="A77" t="s">
        <v>391</v>
      </c>
      <c r="B77">
        <v>112</v>
      </c>
      <c r="C77" t="str">
        <f>IF(ISNA(VLOOKUP(A77,'von Hand markiert'!A:A,1,FALSE)),"","x")</f>
        <v/>
      </c>
    </row>
    <row r="78" spans="1:3" x14ac:dyDescent="0.2">
      <c r="A78" t="s">
        <v>207</v>
      </c>
      <c r="B78">
        <v>112</v>
      </c>
      <c r="C78" t="str">
        <f>IF(ISNA(VLOOKUP(A78,'von Hand markiert'!A:A,1,FALSE)),"","x")</f>
        <v/>
      </c>
    </row>
    <row r="79" spans="1:3" x14ac:dyDescent="0.2">
      <c r="A79" t="s">
        <v>229</v>
      </c>
      <c r="B79">
        <v>112</v>
      </c>
      <c r="C79" t="str">
        <f>IF(ISNA(VLOOKUP(A79,'von Hand markiert'!A:A,1,FALSE)),"","x")</f>
        <v/>
      </c>
    </row>
    <row r="80" spans="1:3" x14ac:dyDescent="0.2">
      <c r="A80" t="s">
        <v>249</v>
      </c>
      <c r="B80">
        <v>112</v>
      </c>
      <c r="C80" t="str">
        <f>IF(ISNA(VLOOKUP(A80,'von Hand markiert'!A:A,1,FALSE)),"","x")</f>
        <v/>
      </c>
    </row>
    <row r="81" spans="1:3" x14ac:dyDescent="0.2">
      <c r="A81" t="s">
        <v>44</v>
      </c>
      <c r="B81">
        <v>112</v>
      </c>
      <c r="C81" t="str">
        <f>IF(ISNA(VLOOKUP(A81,'von Hand markiert'!A:A,1,FALSE)),"","x")</f>
        <v/>
      </c>
    </row>
    <row r="82" spans="1:3" x14ac:dyDescent="0.2">
      <c r="A82" t="s">
        <v>533</v>
      </c>
      <c r="B82">
        <v>112</v>
      </c>
      <c r="C82" t="str">
        <f>IF(ISNA(VLOOKUP(A82,'von Hand markiert'!A:A,1,FALSE)),"","x")</f>
        <v/>
      </c>
    </row>
    <row r="83" spans="1:3" x14ac:dyDescent="0.2">
      <c r="A83" t="s">
        <v>225</v>
      </c>
      <c r="B83">
        <v>112</v>
      </c>
      <c r="C83" t="str">
        <f>IF(ISNA(VLOOKUP(A83,'von Hand markiert'!A:A,1,FALSE)),"","x")</f>
        <v/>
      </c>
    </row>
    <row r="84" spans="1:3" x14ac:dyDescent="0.2">
      <c r="A84" t="s">
        <v>256</v>
      </c>
      <c r="B84">
        <v>112</v>
      </c>
      <c r="C84" t="str">
        <f>IF(ISNA(VLOOKUP(A84,'von Hand markiert'!A:A,1,FALSE)),"","x")</f>
        <v/>
      </c>
    </row>
    <row r="85" spans="1:3" x14ac:dyDescent="0.2">
      <c r="A85" t="s">
        <v>247</v>
      </c>
      <c r="B85">
        <v>112</v>
      </c>
      <c r="C85" t="str">
        <f>IF(ISNA(VLOOKUP(A85,'von Hand markiert'!A:A,1,FALSE)),"","x")</f>
        <v/>
      </c>
    </row>
    <row r="86" spans="1:3" x14ac:dyDescent="0.2">
      <c r="A86" t="s">
        <v>199</v>
      </c>
      <c r="B86">
        <v>112</v>
      </c>
      <c r="C86" t="str">
        <f>IF(ISNA(VLOOKUP(A86,'von Hand markiert'!A:A,1,FALSE)),"","x")</f>
        <v/>
      </c>
    </row>
    <row r="87" spans="1:3" x14ac:dyDescent="0.2">
      <c r="A87" t="s">
        <v>78</v>
      </c>
      <c r="B87">
        <v>112</v>
      </c>
      <c r="C87" t="str">
        <f>IF(ISNA(VLOOKUP(A87,'von Hand markiert'!A:A,1,FALSE)),"","x")</f>
        <v/>
      </c>
    </row>
    <row r="88" spans="1:3" x14ac:dyDescent="0.2">
      <c r="A88" t="s">
        <v>302</v>
      </c>
      <c r="B88">
        <v>112</v>
      </c>
      <c r="C88" t="str">
        <f>IF(ISNA(VLOOKUP(A88,'von Hand markiert'!A:A,1,FALSE)),"","x")</f>
        <v/>
      </c>
    </row>
    <row r="89" spans="1:3" x14ac:dyDescent="0.2">
      <c r="A89" t="s">
        <v>300</v>
      </c>
      <c r="B89">
        <v>112</v>
      </c>
      <c r="C89" t="str">
        <f>IF(ISNA(VLOOKUP(A89,'von Hand markiert'!A:A,1,FALSE)),"","x")</f>
        <v/>
      </c>
    </row>
    <row r="90" spans="1:3" x14ac:dyDescent="0.2">
      <c r="A90" t="s">
        <v>443</v>
      </c>
      <c r="B90">
        <v>112</v>
      </c>
      <c r="C90" t="str">
        <f>IF(ISNA(VLOOKUP(A90,'von Hand markiert'!A:A,1,FALSE)),"","x")</f>
        <v/>
      </c>
    </row>
    <row r="91" spans="1:3" x14ac:dyDescent="0.2">
      <c r="A91" t="s">
        <v>346</v>
      </c>
      <c r="B91">
        <v>112</v>
      </c>
      <c r="C91" t="str">
        <f>IF(ISNA(VLOOKUP(A91,'von Hand markiert'!A:A,1,FALSE)),"","x")</f>
        <v/>
      </c>
    </row>
    <row r="92" spans="1:3" x14ac:dyDescent="0.2">
      <c r="A92" t="s">
        <v>319</v>
      </c>
      <c r="B92">
        <v>112</v>
      </c>
      <c r="C92" t="str">
        <f>IF(ISNA(VLOOKUP(A92,'von Hand markiert'!A:A,1,FALSE)),"","x")</f>
        <v/>
      </c>
    </row>
    <row r="93" spans="1:3" x14ac:dyDescent="0.2">
      <c r="A93" t="s">
        <v>235</v>
      </c>
      <c r="B93">
        <v>112</v>
      </c>
      <c r="C93" t="str">
        <f>IF(ISNA(VLOOKUP(A93,'von Hand markiert'!A:A,1,FALSE)),"","x")</f>
        <v/>
      </c>
    </row>
    <row r="94" spans="1:3" x14ac:dyDescent="0.2">
      <c r="A94" t="s">
        <v>245</v>
      </c>
      <c r="B94">
        <v>112</v>
      </c>
      <c r="C94" t="str">
        <f>IF(ISNA(VLOOKUP(A94,'von Hand markiert'!A:A,1,FALSE)),"","x")</f>
        <v/>
      </c>
    </row>
    <row r="95" spans="1:3" x14ac:dyDescent="0.2">
      <c r="A95" t="s">
        <v>328</v>
      </c>
      <c r="B95">
        <v>112</v>
      </c>
      <c r="C95" t="str">
        <f>IF(ISNA(VLOOKUP(A95,'von Hand markiert'!A:A,1,FALSE)),"","x")</f>
        <v/>
      </c>
    </row>
    <row r="96" spans="1:3" x14ac:dyDescent="0.2">
      <c r="A96" t="s">
        <v>435</v>
      </c>
      <c r="B96">
        <v>112</v>
      </c>
      <c r="C96" t="str">
        <f>IF(ISNA(VLOOKUP(A96,'von Hand markiert'!A:A,1,FALSE)),"","x")</f>
        <v/>
      </c>
    </row>
    <row r="97" spans="1:3" x14ac:dyDescent="0.2">
      <c r="A97" t="s">
        <v>250</v>
      </c>
      <c r="B97">
        <v>112</v>
      </c>
      <c r="C97" t="str">
        <f>IF(ISNA(VLOOKUP(A97,'von Hand markiert'!A:A,1,FALSE)),"","x")</f>
        <v/>
      </c>
    </row>
    <row r="98" spans="1:3" x14ac:dyDescent="0.2">
      <c r="A98" t="s">
        <v>459</v>
      </c>
      <c r="B98">
        <v>112</v>
      </c>
      <c r="C98" t="str">
        <f>IF(ISNA(VLOOKUP(A98,'von Hand markiert'!A:A,1,FALSE)),"","x")</f>
        <v/>
      </c>
    </row>
    <row r="99" spans="1:3" x14ac:dyDescent="0.2">
      <c r="A99" t="s">
        <v>24</v>
      </c>
      <c r="B99">
        <v>112</v>
      </c>
      <c r="C99" t="str">
        <f>IF(ISNA(VLOOKUP(A99,'von Hand markiert'!A:A,1,FALSE)),"","x")</f>
        <v/>
      </c>
    </row>
    <row r="100" spans="1:3" x14ac:dyDescent="0.2">
      <c r="A100" t="s">
        <v>492</v>
      </c>
      <c r="B100">
        <v>112</v>
      </c>
      <c r="C100" t="str">
        <f>IF(ISNA(VLOOKUP(A100,'von Hand markiert'!A:A,1,FALSE)),"","x")</f>
        <v/>
      </c>
    </row>
    <row r="101" spans="1:3" x14ac:dyDescent="0.2">
      <c r="A101" t="s">
        <v>91</v>
      </c>
      <c r="B101">
        <v>112</v>
      </c>
      <c r="C101" t="str">
        <f>IF(ISNA(VLOOKUP(A101,'von Hand markiert'!A:A,1,FALSE)),"","x")</f>
        <v/>
      </c>
    </row>
    <row r="102" spans="1:3" x14ac:dyDescent="0.2">
      <c r="A102" t="s">
        <v>617</v>
      </c>
      <c r="B102">
        <v>112</v>
      </c>
      <c r="C102" t="str">
        <f>IF(ISNA(VLOOKUP(A102,'von Hand markiert'!A:A,1,FALSE)),"","x")</f>
        <v/>
      </c>
    </row>
    <row r="103" spans="1:3" x14ac:dyDescent="0.2">
      <c r="A103" t="s">
        <v>528</v>
      </c>
      <c r="B103">
        <v>112</v>
      </c>
      <c r="C103" t="str">
        <f>IF(ISNA(VLOOKUP(A103,'von Hand markiert'!A:A,1,FALSE)),"","x")</f>
        <v/>
      </c>
    </row>
    <row r="104" spans="1:3" x14ac:dyDescent="0.2">
      <c r="A104" t="s">
        <v>335</v>
      </c>
      <c r="B104">
        <v>112</v>
      </c>
      <c r="C104" t="str">
        <f>IF(ISNA(VLOOKUP(A104,'von Hand markiert'!A:A,1,FALSE)),"","x")</f>
        <v/>
      </c>
    </row>
    <row r="105" spans="1:3" x14ac:dyDescent="0.2">
      <c r="A105" t="s">
        <v>429</v>
      </c>
      <c r="B105">
        <v>112</v>
      </c>
      <c r="C105" t="str">
        <f>IF(ISNA(VLOOKUP(A105,'von Hand markiert'!A:A,1,FALSE)),"","x")</f>
        <v/>
      </c>
    </row>
    <row r="106" spans="1:3" x14ac:dyDescent="0.2">
      <c r="A106" t="s">
        <v>532</v>
      </c>
      <c r="B106">
        <v>112</v>
      </c>
      <c r="C106" t="str">
        <f>IF(ISNA(VLOOKUP(A106,'von Hand markiert'!A:A,1,FALSE)),"","x")</f>
        <v/>
      </c>
    </row>
    <row r="107" spans="1:3" x14ac:dyDescent="0.2">
      <c r="A107" t="s">
        <v>434</v>
      </c>
      <c r="B107">
        <v>112</v>
      </c>
      <c r="C107" t="str">
        <f>IF(ISNA(VLOOKUP(A107,'von Hand markiert'!A:A,1,FALSE)),"","x")</f>
        <v/>
      </c>
    </row>
    <row r="108" spans="1:3" x14ac:dyDescent="0.2">
      <c r="A108" t="s">
        <v>503</v>
      </c>
      <c r="B108">
        <v>112</v>
      </c>
      <c r="C108" t="str">
        <f>IF(ISNA(VLOOKUP(A108,'von Hand markiert'!A:A,1,FALSE)),"","x")</f>
        <v/>
      </c>
    </row>
    <row r="109" spans="1:3" x14ac:dyDescent="0.2">
      <c r="A109" t="s">
        <v>622</v>
      </c>
      <c r="B109">
        <v>112</v>
      </c>
      <c r="C109" t="str">
        <f>IF(ISNA(VLOOKUP(A109,'von Hand markiert'!A:A,1,FALSE)),"","x")</f>
        <v/>
      </c>
    </row>
    <row r="110" spans="1:3" x14ac:dyDescent="0.2">
      <c r="A110" t="s">
        <v>154</v>
      </c>
      <c r="B110">
        <v>112</v>
      </c>
      <c r="C110" t="str">
        <f>IF(ISNA(VLOOKUP(A110,'von Hand markiert'!A:A,1,FALSE)),"","x")</f>
        <v/>
      </c>
    </row>
    <row r="111" spans="1:3" x14ac:dyDescent="0.2">
      <c r="A111" t="s">
        <v>94</v>
      </c>
      <c r="B111">
        <v>112</v>
      </c>
      <c r="C111" t="str">
        <f>IF(ISNA(VLOOKUP(A111,'von Hand markiert'!A:A,1,FALSE)),"","x")</f>
        <v/>
      </c>
    </row>
    <row r="112" spans="1:3" x14ac:dyDescent="0.2">
      <c r="A112" t="s">
        <v>138</v>
      </c>
      <c r="B112">
        <v>112</v>
      </c>
      <c r="C112" t="str">
        <f>IF(ISNA(VLOOKUP(A112,'von Hand markiert'!A:A,1,FALSE)),"","x")</f>
        <v/>
      </c>
    </row>
    <row r="113" spans="1:3" x14ac:dyDescent="0.2">
      <c r="A113" t="s">
        <v>428</v>
      </c>
      <c r="B113">
        <v>112</v>
      </c>
      <c r="C113" t="str">
        <f>IF(ISNA(VLOOKUP(A113,'von Hand markiert'!A:A,1,FALSE)),"","x")</f>
        <v/>
      </c>
    </row>
    <row r="114" spans="1:3" x14ac:dyDescent="0.2">
      <c r="A114" t="s">
        <v>310</v>
      </c>
      <c r="B114">
        <v>112</v>
      </c>
      <c r="C114" t="str">
        <f>IF(ISNA(VLOOKUP(A114,'von Hand markiert'!A:A,1,FALSE)),"","x")</f>
        <v/>
      </c>
    </row>
    <row r="115" spans="1:3" x14ac:dyDescent="0.2">
      <c r="A115" t="s">
        <v>303</v>
      </c>
      <c r="B115">
        <v>112</v>
      </c>
      <c r="C115" t="str">
        <f>IF(ISNA(VLOOKUP(A115,'von Hand markiert'!A:A,1,FALSE)),"","x")</f>
        <v/>
      </c>
    </row>
    <row r="116" spans="1:3" x14ac:dyDescent="0.2">
      <c r="A116" t="s">
        <v>187</v>
      </c>
      <c r="B116">
        <v>112</v>
      </c>
      <c r="C116" t="str">
        <f>IF(ISNA(VLOOKUP(A116,'von Hand markiert'!A:A,1,FALSE)),"","x")</f>
        <v/>
      </c>
    </row>
    <row r="117" spans="1:3" x14ac:dyDescent="0.2">
      <c r="A117" t="s">
        <v>420</v>
      </c>
      <c r="B117">
        <v>112</v>
      </c>
      <c r="C117" t="str">
        <f>IF(ISNA(VLOOKUP(A117,'von Hand markiert'!A:A,1,FALSE)),"","x")</f>
        <v/>
      </c>
    </row>
    <row r="118" spans="1:3" x14ac:dyDescent="0.2">
      <c r="A118" t="s">
        <v>554</v>
      </c>
      <c r="B118">
        <v>112</v>
      </c>
      <c r="C118" t="str">
        <f>IF(ISNA(VLOOKUP(A118,'von Hand markiert'!A:A,1,FALSE)),"","x")</f>
        <v/>
      </c>
    </row>
    <row r="119" spans="1:3" x14ac:dyDescent="0.2">
      <c r="A119" t="s">
        <v>188</v>
      </c>
      <c r="B119">
        <v>112</v>
      </c>
      <c r="C119" t="str">
        <f>IF(ISNA(VLOOKUP(A119,'von Hand markiert'!A:A,1,FALSE)),"","x")</f>
        <v/>
      </c>
    </row>
    <row r="120" spans="1:3" x14ac:dyDescent="0.2">
      <c r="A120" t="s">
        <v>340</v>
      </c>
      <c r="B120">
        <v>112</v>
      </c>
      <c r="C120" t="str">
        <f>IF(ISNA(VLOOKUP(A120,'von Hand markiert'!A:A,1,FALSE)),"","x")</f>
        <v/>
      </c>
    </row>
    <row r="121" spans="1:3" x14ac:dyDescent="0.2">
      <c r="A121" t="s">
        <v>421</v>
      </c>
      <c r="B121">
        <v>112</v>
      </c>
      <c r="C121" t="str">
        <f>IF(ISNA(VLOOKUP(A121,'von Hand markiert'!A:A,1,FALSE)),"","x")</f>
        <v/>
      </c>
    </row>
    <row r="122" spans="1:3" x14ac:dyDescent="0.2">
      <c r="A122" t="s">
        <v>460</v>
      </c>
      <c r="B122">
        <v>112</v>
      </c>
      <c r="C122" t="str">
        <f>IF(ISNA(VLOOKUP(A122,'von Hand markiert'!A:A,1,FALSE)),"","x")</f>
        <v/>
      </c>
    </row>
    <row r="123" spans="1:3" x14ac:dyDescent="0.2">
      <c r="A123" t="s">
        <v>374</v>
      </c>
      <c r="B123">
        <v>112</v>
      </c>
      <c r="C123" t="str">
        <f>IF(ISNA(VLOOKUP(A123,'von Hand markiert'!A:A,1,FALSE)),"","x")</f>
        <v/>
      </c>
    </row>
    <row r="124" spans="1:3" x14ac:dyDescent="0.2">
      <c r="A124" t="s">
        <v>124</v>
      </c>
      <c r="B124">
        <v>112</v>
      </c>
      <c r="C124" t="str">
        <f>IF(ISNA(VLOOKUP(A124,'von Hand markiert'!A:A,1,FALSE)),"","x")</f>
        <v/>
      </c>
    </row>
    <row r="125" spans="1:3" x14ac:dyDescent="0.2">
      <c r="A125" t="s">
        <v>255</v>
      </c>
      <c r="B125">
        <v>112</v>
      </c>
      <c r="C125" t="str">
        <f>IF(ISNA(VLOOKUP(A125,'von Hand markiert'!A:A,1,FALSE)),"","x")</f>
        <v/>
      </c>
    </row>
    <row r="126" spans="1:3" x14ac:dyDescent="0.2">
      <c r="A126" t="s">
        <v>214</v>
      </c>
      <c r="B126">
        <v>112</v>
      </c>
      <c r="C126" t="str">
        <f>IF(ISNA(VLOOKUP(A126,'von Hand markiert'!A:A,1,FALSE)),"","x")</f>
        <v/>
      </c>
    </row>
    <row r="127" spans="1:3" x14ac:dyDescent="0.2">
      <c r="A127" t="s">
        <v>152</v>
      </c>
      <c r="B127">
        <v>112</v>
      </c>
      <c r="C127" t="str">
        <f>IF(ISNA(VLOOKUP(A127,'von Hand markiert'!A:A,1,FALSE)),"","x")</f>
        <v/>
      </c>
    </row>
    <row r="128" spans="1:3" x14ac:dyDescent="0.2">
      <c r="A128" t="s">
        <v>611</v>
      </c>
      <c r="B128">
        <v>112</v>
      </c>
      <c r="C128" t="str">
        <f>IF(ISNA(VLOOKUP(A128,'von Hand markiert'!A:A,1,FALSE)),"","x")</f>
        <v/>
      </c>
    </row>
    <row r="129" spans="1:3" x14ac:dyDescent="0.2">
      <c r="A129" t="s">
        <v>563</v>
      </c>
      <c r="B129">
        <v>112</v>
      </c>
      <c r="C129" t="str">
        <f>IF(ISNA(VLOOKUP(A129,'von Hand markiert'!A:A,1,FALSE)),"","x")</f>
        <v/>
      </c>
    </row>
    <row r="130" spans="1:3" x14ac:dyDescent="0.2">
      <c r="A130" t="s">
        <v>180</v>
      </c>
      <c r="B130">
        <v>112</v>
      </c>
      <c r="C130" t="str">
        <f>IF(ISNA(VLOOKUP(A130,'von Hand markiert'!A:A,1,FALSE)),"","x")</f>
        <v/>
      </c>
    </row>
    <row r="131" spans="1:3" x14ac:dyDescent="0.2">
      <c r="A131" t="s">
        <v>307</v>
      </c>
      <c r="B131">
        <v>112</v>
      </c>
      <c r="C131" t="str">
        <f>IF(ISNA(VLOOKUP(A131,'von Hand markiert'!A:A,1,FALSE)),"","x")</f>
        <v/>
      </c>
    </row>
    <row r="132" spans="1:3" x14ac:dyDescent="0.2">
      <c r="A132" t="s">
        <v>439</v>
      </c>
      <c r="B132">
        <v>112</v>
      </c>
      <c r="C132" t="str">
        <f>IF(ISNA(VLOOKUP(A132,'von Hand markiert'!A:A,1,FALSE)),"","x")</f>
        <v/>
      </c>
    </row>
    <row r="133" spans="1:3" x14ac:dyDescent="0.2">
      <c r="A133" t="s">
        <v>233</v>
      </c>
      <c r="B133">
        <v>112</v>
      </c>
      <c r="C133" t="str">
        <f>IF(ISNA(VLOOKUP(A133,'von Hand markiert'!A:A,1,FALSE)),"","x")</f>
        <v/>
      </c>
    </row>
    <row r="134" spans="1:3" x14ac:dyDescent="0.2">
      <c r="A134" t="s">
        <v>347</v>
      </c>
      <c r="B134">
        <v>112</v>
      </c>
      <c r="C134" t="str">
        <f>IF(ISNA(VLOOKUP(A134,'von Hand markiert'!A:A,1,FALSE)),"","x")</f>
        <v/>
      </c>
    </row>
    <row r="135" spans="1:3" x14ac:dyDescent="0.2">
      <c r="A135" t="s">
        <v>210</v>
      </c>
      <c r="B135">
        <v>112</v>
      </c>
      <c r="C135" t="str">
        <f>IF(ISNA(VLOOKUP(A135,'von Hand markiert'!A:A,1,FALSE)),"","x")</f>
        <v/>
      </c>
    </row>
    <row r="136" spans="1:3" x14ac:dyDescent="0.2">
      <c r="A136" t="s">
        <v>453</v>
      </c>
      <c r="B136">
        <v>112</v>
      </c>
      <c r="C136" t="str">
        <f>IF(ISNA(VLOOKUP(A136,'von Hand markiert'!A:A,1,FALSE)),"","x")</f>
        <v/>
      </c>
    </row>
    <row r="137" spans="1:3" x14ac:dyDescent="0.2">
      <c r="A137" t="s">
        <v>234</v>
      </c>
      <c r="B137">
        <v>112</v>
      </c>
      <c r="C137" t="str">
        <f>IF(ISNA(VLOOKUP(A137,'von Hand markiert'!A:A,1,FALSE)),"","x")</f>
        <v/>
      </c>
    </row>
    <row r="138" spans="1:3" x14ac:dyDescent="0.2">
      <c r="A138" t="s">
        <v>610</v>
      </c>
      <c r="B138">
        <v>112</v>
      </c>
      <c r="C138" t="str">
        <f>IF(ISNA(VLOOKUP(A138,'von Hand markiert'!A:A,1,FALSE)),"","x")</f>
        <v/>
      </c>
    </row>
    <row r="139" spans="1:3" x14ac:dyDescent="0.2">
      <c r="A139" t="s">
        <v>137</v>
      </c>
      <c r="B139">
        <v>112</v>
      </c>
      <c r="C139" t="str">
        <f>IF(ISNA(VLOOKUP(A139,'von Hand markiert'!A:A,1,FALSE)),"","x")</f>
        <v/>
      </c>
    </row>
    <row r="140" spans="1:3" x14ac:dyDescent="0.2">
      <c r="A140" t="s">
        <v>623</v>
      </c>
      <c r="B140">
        <v>112</v>
      </c>
      <c r="C140" t="str">
        <f>IF(ISNA(VLOOKUP(A140,'von Hand markiert'!A:A,1,FALSE)),"","x")</f>
        <v/>
      </c>
    </row>
    <row r="141" spans="1:3" x14ac:dyDescent="0.2">
      <c r="A141" t="s">
        <v>37</v>
      </c>
      <c r="B141">
        <v>112</v>
      </c>
      <c r="C141" t="str">
        <f>IF(ISNA(VLOOKUP(A141,'von Hand markiert'!A:A,1,FALSE)),"","x")</f>
        <v/>
      </c>
    </row>
    <row r="142" spans="1:3" x14ac:dyDescent="0.2">
      <c r="A142" t="s">
        <v>311</v>
      </c>
      <c r="B142">
        <v>112</v>
      </c>
      <c r="C142" t="str">
        <f>IF(ISNA(VLOOKUP(A142,'von Hand markiert'!A:A,1,FALSE)),"","x")</f>
        <v/>
      </c>
    </row>
    <row r="143" spans="1:3" x14ac:dyDescent="0.2">
      <c r="A143" t="s">
        <v>320</v>
      </c>
      <c r="B143">
        <v>112</v>
      </c>
      <c r="C143" t="str">
        <f>IF(ISNA(VLOOKUP(A143,'von Hand markiert'!A:A,1,FALSE)),"","x")</f>
        <v/>
      </c>
    </row>
    <row r="144" spans="1:3" x14ac:dyDescent="0.2">
      <c r="A144" t="s">
        <v>472</v>
      </c>
      <c r="B144">
        <v>112</v>
      </c>
      <c r="C144" t="str">
        <f>IF(ISNA(VLOOKUP(A144,'von Hand markiert'!A:A,1,FALSE)),"","x")</f>
        <v/>
      </c>
    </row>
    <row r="145" spans="1:3" x14ac:dyDescent="0.2">
      <c r="A145" t="s">
        <v>365</v>
      </c>
      <c r="B145">
        <v>112</v>
      </c>
      <c r="C145" t="str">
        <f>IF(ISNA(VLOOKUP(A145,'von Hand markiert'!A:A,1,FALSE)),"","x")</f>
        <v/>
      </c>
    </row>
    <row r="146" spans="1:3" x14ac:dyDescent="0.2">
      <c r="A146" t="s">
        <v>5</v>
      </c>
      <c r="B146">
        <v>112</v>
      </c>
      <c r="C146" t="str">
        <f>IF(ISNA(VLOOKUP(A146,'von Hand markiert'!A:A,1,FALSE)),"","x")</f>
        <v/>
      </c>
    </row>
    <row r="147" spans="1:3" x14ac:dyDescent="0.2">
      <c r="A147" t="s">
        <v>136</v>
      </c>
      <c r="B147">
        <v>112</v>
      </c>
      <c r="C147" t="str">
        <f>IF(ISNA(VLOOKUP(A147,'von Hand markiert'!A:A,1,FALSE)),"","x")</f>
        <v/>
      </c>
    </row>
    <row r="148" spans="1:3" x14ac:dyDescent="0.2">
      <c r="A148" t="s">
        <v>337</v>
      </c>
      <c r="B148">
        <v>112</v>
      </c>
      <c r="C148" t="str">
        <f>IF(ISNA(VLOOKUP(A148,'von Hand markiert'!A:A,1,FALSE)),"","x")</f>
        <v/>
      </c>
    </row>
    <row r="149" spans="1:3" x14ac:dyDescent="0.2">
      <c r="A149" t="s">
        <v>51</v>
      </c>
      <c r="B149">
        <v>112</v>
      </c>
      <c r="C149" t="str">
        <f>IF(ISNA(VLOOKUP(A149,'von Hand markiert'!A:A,1,FALSE)),"","x")</f>
        <v/>
      </c>
    </row>
    <row r="150" spans="1:3" x14ac:dyDescent="0.2">
      <c r="A150" t="s">
        <v>281</v>
      </c>
      <c r="B150">
        <v>112</v>
      </c>
      <c r="C150" t="str">
        <f>IF(ISNA(VLOOKUP(A150,'von Hand markiert'!A:A,1,FALSE)),"","x")</f>
        <v/>
      </c>
    </row>
    <row r="151" spans="1:3" x14ac:dyDescent="0.2">
      <c r="A151" t="s">
        <v>449</v>
      </c>
      <c r="B151">
        <v>112</v>
      </c>
      <c r="C151" t="str">
        <f>IF(ISNA(VLOOKUP(A151,'von Hand markiert'!A:A,1,FALSE)),"","x")</f>
        <v/>
      </c>
    </row>
    <row r="152" spans="1:3" x14ac:dyDescent="0.2">
      <c r="A152" t="s">
        <v>531</v>
      </c>
      <c r="B152">
        <v>112</v>
      </c>
      <c r="C152" t="str">
        <f>IF(ISNA(VLOOKUP(A152,'von Hand markiert'!A:A,1,FALSE)),"","x")</f>
        <v/>
      </c>
    </row>
    <row r="153" spans="1:3" x14ac:dyDescent="0.2">
      <c r="A153" t="s">
        <v>212</v>
      </c>
      <c r="B153">
        <v>112</v>
      </c>
      <c r="C153" t="str">
        <f>IF(ISNA(VLOOKUP(A153,'von Hand markiert'!A:A,1,FALSE)),"","x")</f>
        <v/>
      </c>
    </row>
    <row r="154" spans="1:3" x14ac:dyDescent="0.2">
      <c r="A154" t="s">
        <v>331</v>
      </c>
      <c r="B154">
        <v>112</v>
      </c>
      <c r="C154" t="str">
        <f>IF(ISNA(VLOOKUP(A154,'von Hand markiert'!A:A,1,FALSE)),"","x")</f>
        <v/>
      </c>
    </row>
    <row r="155" spans="1:3" x14ac:dyDescent="0.2">
      <c r="A155" t="s">
        <v>534</v>
      </c>
      <c r="B155">
        <v>112</v>
      </c>
      <c r="C155" t="str">
        <f>IF(ISNA(VLOOKUP(A155,'von Hand markiert'!A:A,1,FALSE)),"","x")</f>
        <v/>
      </c>
    </row>
    <row r="156" spans="1:3" x14ac:dyDescent="0.2">
      <c r="A156" t="s">
        <v>219</v>
      </c>
      <c r="B156">
        <v>112</v>
      </c>
      <c r="C156" t="str">
        <f>IF(ISNA(VLOOKUP(A156,'von Hand markiert'!A:A,1,FALSE)),"","x")</f>
        <v/>
      </c>
    </row>
    <row r="157" spans="1:3" x14ac:dyDescent="0.2">
      <c r="A157" t="s">
        <v>295</v>
      </c>
      <c r="B157">
        <v>112</v>
      </c>
      <c r="C157" t="str">
        <f>IF(ISNA(VLOOKUP(A157,'von Hand markiert'!A:A,1,FALSE)),"","x")</f>
        <v/>
      </c>
    </row>
    <row r="158" spans="1:3" x14ac:dyDescent="0.2">
      <c r="A158" t="s">
        <v>381</v>
      </c>
      <c r="B158">
        <v>112</v>
      </c>
      <c r="C158" t="str">
        <f>IF(ISNA(VLOOKUP(A158,'von Hand markiert'!A:A,1,FALSE)),"","x")</f>
        <v/>
      </c>
    </row>
    <row r="159" spans="1:3" x14ac:dyDescent="0.2">
      <c r="A159" t="s">
        <v>67</v>
      </c>
      <c r="B159">
        <v>112</v>
      </c>
      <c r="C159" t="str">
        <f>IF(ISNA(VLOOKUP(A159,'von Hand markiert'!A:A,1,FALSE)),"","x")</f>
        <v/>
      </c>
    </row>
    <row r="160" spans="1:3" x14ac:dyDescent="0.2">
      <c r="A160" t="s">
        <v>243</v>
      </c>
      <c r="B160">
        <v>112</v>
      </c>
      <c r="C160" t="str">
        <f>IF(ISNA(VLOOKUP(A160,'von Hand markiert'!A:A,1,FALSE)),"","x")</f>
        <v/>
      </c>
    </row>
    <row r="161" spans="1:3" x14ac:dyDescent="0.2">
      <c r="A161" t="s">
        <v>314</v>
      </c>
      <c r="B161">
        <v>112</v>
      </c>
      <c r="C161" t="str">
        <f>IF(ISNA(VLOOKUP(A161,'von Hand markiert'!A:A,1,FALSE)),"","x")</f>
        <v/>
      </c>
    </row>
    <row r="162" spans="1:3" x14ac:dyDescent="0.2">
      <c r="A162" t="s">
        <v>491</v>
      </c>
      <c r="B162">
        <v>112</v>
      </c>
      <c r="C162" t="str">
        <f>IF(ISNA(VLOOKUP(A162,'von Hand markiert'!A:A,1,FALSE)),"","x")</f>
        <v/>
      </c>
    </row>
    <row r="163" spans="1:3" x14ac:dyDescent="0.2">
      <c r="A163" t="s">
        <v>530</v>
      </c>
      <c r="B163">
        <v>112</v>
      </c>
      <c r="C163" t="str">
        <f>IF(ISNA(VLOOKUP(A163,'von Hand markiert'!A:A,1,FALSE)),"","x")</f>
        <v/>
      </c>
    </row>
    <row r="164" spans="1:3" x14ac:dyDescent="0.2">
      <c r="A164" t="s">
        <v>173</v>
      </c>
      <c r="B164">
        <v>112</v>
      </c>
      <c r="C164" t="str">
        <f>IF(ISNA(VLOOKUP(A164,'von Hand markiert'!A:A,1,FALSE)),"","x")</f>
        <v/>
      </c>
    </row>
    <row r="165" spans="1:3" x14ac:dyDescent="0.2">
      <c r="A165" t="s">
        <v>55</v>
      </c>
      <c r="B165">
        <v>112</v>
      </c>
      <c r="C165" t="str">
        <f>IF(ISNA(VLOOKUP(A165,'von Hand markiert'!A:A,1,FALSE)),"","x")</f>
        <v/>
      </c>
    </row>
    <row r="166" spans="1:3" x14ac:dyDescent="0.2">
      <c r="A166" t="s">
        <v>484</v>
      </c>
      <c r="B166">
        <v>112</v>
      </c>
      <c r="C166" t="str">
        <f>IF(ISNA(VLOOKUP(A166,'von Hand markiert'!A:A,1,FALSE)),"","x")</f>
        <v/>
      </c>
    </row>
    <row r="167" spans="1:3" x14ac:dyDescent="0.2">
      <c r="A167" t="s">
        <v>54</v>
      </c>
      <c r="B167">
        <v>112</v>
      </c>
      <c r="C167" t="str">
        <f>IF(ISNA(VLOOKUP(A167,'von Hand markiert'!A:A,1,FALSE)),"","x")</f>
        <v/>
      </c>
    </row>
    <row r="168" spans="1:3" x14ac:dyDescent="0.2">
      <c r="A168" t="s">
        <v>315</v>
      </c>
      <c r="B168">
        <v>112</v>
      </c>
      <c r="C168" t="str">
        <f>IF(ISNA(VLOOKUP(A168,'von Hand markiert'!A:A,1,FALSE)),"","x")</f>
        <v/>
      </c>
    </row>
    <row r="169" spans="1:3" x14ac:dyDescent="0.2">
      <c r="A169" t="s">
        <v>120</v>
      </c>
      <c r="B169">
        <v>112</v>
      </c>
      <c r="C169" t="str">
        <f>IF(ISNA(VLOOKUP(A169,'von Hand markiert'!A:A,1,FALSE)),"","x")</f>
        <v/>
      </c>
    </row>
    <row r="170" spans="1:3" x14ac:dyDescent="0.2">
      <c r="A170" t="s">
        <v>367</v>
      </c>
      <c r="B170">
        <v>112</v>
      </c>
      <c r="C170" t="str">
        <f>IF(ISNA(VLOOKUP(A170,'von Hand markiert'!A:A,1,FALSE)),"","x")</f>
        <v/>
      </c>
    </row>
    <row r="171" spans="1:3" x14ac:dyDescent="0.2">
      <c r="A171" t="s">
        <v>189</v>
      </c>
      <c r="B171">
        <v>112</v>
      </c>
      <c r="C171" t="str">
        <f>IF(ISNA(VLOOKUP(A171,'von Hand markiert'!A:A,1,FALSE)),"","x")</f>
        <v/>
      </c>
    </row>
    <row r="172" spans="1:3" x14ac:dyDescent="0.2">
      <c r="A172" t="s">
        <v>369</v>
      </c>
      <c r="B172">
        <v>112</v>
      </c>
      <c r="C172" t="str">
        <f>IF(ISNA(VLOOKUP(A172,'von Hand markiert'!A:A,1,FALSE)),"","x")</f>
        <v/>
      </c>
    </row>
    <row r="173" spans="1:3" x14ac:dyDescent="0.2">
      <c r="A173" t="s">
        <v>588</v>
      </c>
      <c r="B173">
        <v>112</v>
      </c>
      <c r="C173" t="str">
        <f>IF(ISNA(VLOOKUP(A173,'von Hand markiert'!A:A,1,FALSE)),"","x")</f>
        <v/>
      </c>
    </row>
    <row r="174" spans="1:3" x14ac:dyDescent="0.2">
      <c r="A174" t="s">
        <v>287</v>
      </c>
      <c r="B174">
        <v>112</v>
      </c>
      <c r="C174" t="str">
        <f>IF(ISNA(VLOOKUP(A174,'von Hand markiert'!A:A,1,FALSE)),"","x")</f>
        <v/>
      </c>
    </row>
    <row r="175" spans="1:3" x14ac:dyDescent="0.2">
      <c r="A175" t="s">
        <v>565</v>
      </c>
      <c r="B175">
        <v>112</v>
      </c>
      <c r="C175" t="str">
        <f>IF(ISNA(VLOOKUP(A175,'von Hand markiert'!A:A,1,FALSE)),"","x")</f>
        <v/>
      </c>
    </row>
    <row r="176" spans="1:3" x14ac:dyDescent="0.2">
      <c r="A176" t="s">
        <v>538</v>
      </c>
      <c r="B176">
        <v>112</v>
      </c>
      <c r="C176" t="str">
        <f>IF(ISNA(VLOOKUP(A176,'von Hand markiert'!A:A,1,FALSE)),"","x")</f>
        <v/>
      </c>
    </row>
    <row r="177" spans="1:3" x14ac:dyDescent="0.2">
      <c r="A177" t="s">
        <v>291</v>
      </c>
      <c r="B177">
        <v>112</v>
      </c>
      <c r="C177" t="str">
        <f>IF(ISNA(VLOOKUP(A177,'von Hand markiert'!A:A,1,FALSE)),"","x")</f>
        <v/>
      </c>
    </row>
    <row r="178" spans="1:3" x14ac:dyDescent="0.2">
      <c r="A178" t="s">
        <v>527</v>
      </c>
      <c r="B178">
        <v>112</v>
      </c>
      <c r="C178" t="str">
        <f>IF(ISNA(VLOOKUP(A178,'von Hand markiert'!A:A,1,FALSE)),"","x")</f>
        <v/>
      </c>
    </row>
    <row r="179" spans="1:3" x14ac:dyDescent="0.2">
      <c r="A179" t="s">
        <v>497</v>
      </c>
      <c r="B179">
        <v>112</v>
      </c>
      <c r="C179" t="str">
        <f>IF(ISNA(VLOOKUP(A179,'von Hand markiert'!A:A,1,FALSE)),"","x")</f>
        <v/>
      </c>
    </row>
    <row r="180" spans="1:3" x14ac:dyDescent="0.2">
      <c r="A180" t="s">
        <v>251</v>
      </c>
      <c r="B180">
        <v>112</v>
      </c>
      <c r="C180" t="str">
        <f>IF(ISNA(VLOOKUP(A180,'von Hand markiert'!A:A,1,FALSE)),"","x")</f>
        <v/>
      </c>
    </row>
    <row r="181" spans="1:3" x14ac:dyDescent="0.2">
      <c r="A181" t="s">
        <v>77</v>
      </c>
      <c r="B181">
        <v>112</v>
      </c>
      <c r="C181" t="str">
        <f>IF(ISNA(VLOOKUP(A181,'von Hand markiert'!A:A,1,FALSE)),"","x")</f>
        <v/>
      </c>
    </row>
    <row r="182" spans="1:3" x14ac:dyDescent="0.2">
      <c r="A182" t="s">
        <v>325</v>
      </c>
      <c r="B182">
        <v>112</v>
      </c>
      <c r="C182" t="str">
        <f>IF(ISNA(VLOOKUP(A182,'von Hand markiert'!A:A,1,FALSE)),"","x")</f>
        <v/>
      </c>
    </row>
    <row r="183" spans="1:3" x14ac:dyDescent="0.2">
      <c r="A183" t="s">
        <v>542</v>
      </c>
      <c r="B183">
        <v>112</v>
      </c>
      <c r="C183" t="str">
        <f>IF(ISNA(VLOOKUP(A183,'von Hand markiert'!A:A,1,FALSE)),"","x")</f>
        <v/>
      </c>
    </row>
    <row r="184" spans="1:3" x14ac:dyDescent="0.2">
      <c r="A184" t="s">
        <v>507</v>
      </c>
      <c r="B184">
        <v>112</v>
      </c>
      <c r="C184" t="str">
        <f>IF(ISNA(VLOOKUP(A184,'von Hand markiert'!A:A,1,FALSE)),"","x")</f>
        <v/>
      </c>
    </row>
    <row r="185" spans="1:3" x14ac:dyDescent="0.2">
      <c r="A185" t="s">
        <v>260</v>
      </c>
      <c r="B185">
        <v>112</v>
      </c>
      <c r="C185" t="str">
        <f>IF(ISNA(VLOOKUP(A185,'von Hand markiert'!A:A,1,FALSE)),"","x")</f>
        <v/>
      </c>
    </row>
    <row r="186" spans="1:3" x14ac:dyDescent="0.2">
      <c r="A186" t="s">
        <v>114</v>
      </c>
      <c r="B186">
        <v>112</v>
      </c>
      <c r="C186" t="str">
        <f>IF(ISNA(VLOOKUP(A186,'von Hand markiert'!A:A,1,FALSE)),"","x")</f>
        <v/>
      </c>
    </row>
    <row r="187" spans="1:3" x14ac:dyDescent="0.2">
      <c r="A187" t="s">
        <v>142</v>
      </c>
      <c r="B187">
        <v>112</v>
      </c>
      <c r="C187" t="str">
        <f>IF(ISNA(VLOOKUP(A187,'von Hand markiert'!A:A,1,FALSE)),"","x")</f>
        <v/>
      </c>
    </row>
    <row r="188" spans="1:3" x14ac:dyDescent="0.2">
      <c r="A188" t="s">
        <v>353</v>
      </c>
      <c r="B188">
        <v>112</v>
      </c>
      <c r="C188" t="str">
        <f>IF(ISNA(VLOOKUP(A188,'von Hand markiert'!A:A,1,FALSE)),"","x")</f>
        <v/>
      </c>
    </row>
    <row r="189" spans="1:3" x14ac:dyDescent="0.2">
      <c r="A189" t="s">
        <v>442</v>
      </c>
      <c r="B189">
        <v>112</v>
      </c>
      <c r="C189" t="str">
        <f>IF(ISNA(VLOOKUP(A189,'von Hand markiert'!A:A,1,FALSE)),"","x")</f>
        <v/>
      </c>
    </row>
    <row r="190" spans="1:3" x14ac:dyDescent="0.2">
      <c r="A190" t="s">
        <v>318</v>
      </c>
      <c r="B190">
        <v>112</v>
      </c>
      <c r="C190" t="str">
        <f>IF(ISNA(VLOOKUP(A190,'von Hand markiert'!A:A,1,FALSE)),"","x")</f>
        <v/>
      </c>
    </row>
    <row r="191" spans="1:3" x14ac:dyDescent="0.2">
      <c r="A191" t="s">
        <v>132</v>
      </c>
      <c r="B191">
        <v>112</v>
      </c>
      <c r="C191" t="str">
        <f>IF(ISNA(VLOOKUP(A191,'von Hand markiert'!A:A,1,FALSE)),"","x")</f>
        <v/>
      </c>
    </row>
    <row r="192" spans="1:3" x14ac:dyDescent="0.2">
      <c r="A192" t="s">
        <v>112</v>
      </c>
      <c r="B192">
        <v>112</v>
      </c>
      <c r="C192" t="str">
        <f>IF(ISNA(VLOOKUP(A192,'von Hand markiert'!A:A,1,FALSE)),"","x")</f>
        <v/>
      </c>
    </row>
    <row r="193" spans="1:3" x14ac:dyDescent="0.2">
      <c r="A193" t="s">
        <v>83</v>
      </c>
      <c r="B193">
        <v>112</v>
      </c>
      <c r="C193" t="str">
        <f>IF(ISNA(VLOOKUP(A193,'von Hand markiert'!A:A,1,FALSE)),"","x")</f>
        <v/>
      </c>
    </row>
    <row r="194" spans="1:3" x14ac:dyDescent="0.2">
      <c r="A194" t="s">
        <v>440</v>
      </c>
      <c r="B194">
        <v>112</v>
      </c>
      <c r="C194" t="str">
        <f>IF(ISNA(VLOOKUP(A194,'von Hand markiert'!A:A,1,FALSE)),"","x")</f>
        <v/>
      </c>
    </row>
    <row r="195" spans="1:3" x14ac:dyDescent="0.2">
      <c r="A195" t="s">
        <v>498</v>
      </c>
      <c r="B195">
        <v>112</v>
      </c>
      <c r="C195" t="str">
        <f>IF(ISNA(VLOOKUP(A195,'von Hand markiert'!A:A,1,FALSE)),"","x")</f>
        <v/>
      </c>
    </row>
    <row r="196" spans="1:3" x14ac:dyDescent="0.2">
      <c r="A196" t="s">
        <v>504</v>
      </c>
      <c r="B196">
        <v>112</v>
      </c>
      <c r="C196" t="str">
        <f>IF(ISNA(VLOOKUP(A196,'von Hand markiert'!A:A,1,FALSE)),"","x")</f>
        <v/>
      </c>
    </row>
    <row r="197" spans="1:3" x14ac:dyDescent="0.2">
      <c r="A197" t="s">
        <v>598</v>
      </c>
      <c r="B197">
        <v>112</v>
      </c>
      <c r="C197" t="str">
        <f>IF(ISNA(VLOOKUP(A197,'von Hand markiert'!A:A,1,FALSE)),"","x")</f>
        <v/>
      </c>
    </row>
    <row r="198" spans="1:3" x14ac:dyDescent="0.2">
      <c r="A198" t="s">
        <v>179</v>
      </c>
      <c r="B198">
        <v>112</v>
      </c>
      <c r="C198" t="str">
        <f>IF(ISNA(VLOOKUP(A198,'von Hand markiert'!A:A,1,FALSE)),"","x")</f>
        <v/>
      </c>
    </row>
    <row r="199" spans="1:3" x14ac:dyDescent="0.2">
      <c r="A199" t="s">
        <v>408</v>
      </c>
      <c r="B199">
        <v>112</v>
      </c>
      <c r="C199" t="str">
        <f>IF(ISNA(VLOOKUP(A199,'von Hand markiert'!A:A,1,FALSE)),"","x")</f>
        <v/>
      </c>
    </row>
    <row r="200" spans="1:3" x14ac:dyDescent="0.2">
      <c r="A200" t="s">
        <v>361</v>
      </c>
      <c r="B200">
        <v>112</v>
      </c>
      <c r="C200" t="str">
        <f>IF(ISNA(VLOOKUP(A200,'von Hand markiert'!A:A,1,FALSE)),"","x")</f>
        <v/>
      </c>
    </row>
    <row r="201" spans="1:3" x14ac:dyDescent="0.2">
      <c r="A201" t="s">
        <v>143</v>
      </c>
      <c r="B201">
        <v>112</v>
      </c>
      <c r="C201" t="str">
        <f>IF(ISNA(VLOOKUP(A201,'von Hand markiert'!A:A,1,FALSE)),"","x")</f>
        <v/>
      </c>
    </row>
    <row r="202" spans="1:3" x14ac:dyDescent="0.2">
      <c r="A202" t="s">
        <v>336</v>
      </c>
      <c r="B202">
        <v>112</v>
      </c>
      <c r="C202" t="str">
        <f>IF(ISNA(VLOOKUP(A202,'von Hand markiert'!A:A,1,FALSE)),"","x")</f>
        <v/>
      </c>
    </row>
    <row r="203" spans="1:3" x14ac:dyDescent="0.2">
      <c r="A203" t="s">
        <v>415</v>
      </c>
      <c r="B203">
        <v>112</v>
      </c>
      <c r="C203" t="str">
        <f>IF(ISNA(VLOOKUP(A203,'von Hand markiert'!A:A,1,FALSE)),"","x")</f>
        <v/>
      </c>
    </row>
    <row r="204" spans="1:3" x14ac:dyDescent="0.2">
      <c r="A204" t="s">
        <v>62</v>
      </c>
      <c r="B204">
        <v>112</v>
      </c>
      <c r="C204" t="str">
        <f>IF(ISNA(VLOOKUP(A204,'von Hand markiert'!A:A,1,FALSE)),"","x")</f>
        <v/>
      </c>
    </row>
    <row r="205" spans="1:3" x14ac:dyDescent="0.2">
      <c r="A205" t="s">
        <v>410</v>
      </c>
      <c r="B205">
        <v>112</v>
      </c>
      <c r="C205" t="str">
        <f>IF(ISNA(VLOOKUP(A205,'von Hand markiert'!A:A,1,FALSE)),"","x")</f>
        <v/>
      </c>
    </row>
    <row r="206" spans="1:3" x14ac:dyDescent="0.2">
      <c r="A206" t="s">
        <v>360</v>
      </c>
      <c r="B206">
        <v>112</v>
      </c>
      <c r="C206" t="str">
        <f>IF(ISNA(VLOOKUP(A206,'von Hand markiert'!A:A,1,FALSE)),"","x")</f>
        <v/>
      </c>
    </row>
    <row r="207" spans="1:3" x14ac:dyDescent="0.2">
      <c r="A207" t="s">
        <v>363</v>
      </c>
      <c r="B207">
        <v>112</v>
      </c>
      <c r="C207" t="str">
        <f>IF(ISNA(VLOOKUP(A207,'von Hand markiert'!A:A,1,FALSE)),"","x")</f>
        <v/>
      </c>
    </row>
    <row r="208" spans="1:3" x14ac:dyDescent="0.2">
      <c r="A208" t="s">
        <v>268</v>
      </c>
      <c r="B208">
        <v>112</v>
      </c>
      <c r="C208" t="str">
        <f>IF(ISNA(VLOOKUP(A208,'von Hand markiert'!A:A,1,FALSE)),"","x")</f>
        <v/>
      </c>
    </row>
    <row r="209" spans="1:3" x14ac:dyDescent="0.2">
      <c r="A209" t="s">
        <v>349</v>
      </c>
      <c r="B209">
        <v>112</v>
      </c>
      <c r="C209" t="str">
        <f>IF(ISNA(VLOOKUP(A209,'von Hand markiert'!A:A,1,FALSE)),"","x")</f>
        <v/>
      </c>
    </row>
    <row r="210" spans="1:3" x14ac:dyDescent="0.2">
      <c r="A210" t="s">
        <v>45</v>
      </c>
      <c r="B210">
        <v>112</v>
      </c>
      <c r="C210" t="str">
        <f>IF(ISNA(VLOOKUP(A210,'von Hand markiert'!A:A,1,FALSE)),"","x")</f>
        <v/>
      </c>
    </row>
    <row r="211" spans="1:3" x14ac:dyDescent="0.2">
      <c r="A211" t="s">
        <v>474</v>
      </c>
      <c r="B211">
        <v>112</v>
      </c>
      <c r="C211" t="str">
        <f>IF(ISNA(VLOOKUP(A211,'von Hand markiert'!A:A,1,FALSE)),"","x")</f>
        <v/>
      </c>
    </row>
    <row r="212" spans="1:3" x14ac:dyDescent="0.2">
      <c r="A212" t="s">
        <v>232</v>
      </c>
      <c r="B212">
        <v>112</v>
      </c>
      <c r="C212" t="str">
        <f>IF(ISNA(VLOOKUP(A212,'von Hand markiert'!A:A,1,FALSE)),"","x")</f>
        <v/>
      </c>
    </row>
    <row r="213" spans="1:3" x14ac:dyDescent="0.2">
      <c r="A213" t="s">
        <v>518</v>
      </c>
      <c r="B213">
        <v>112</v>
      </c>
      <c r="C213" t="str">
        <f>IF(ISNA(VLOOKUP(A213,'von Hand markiert'!A:A,1,FALSE)),"","x")</f>
        <v/>
      </c>
    </row>
    <row r="214" spans="1:3" x14ac:dyDescent="0.2">
      <c r="A214" t="s">
        <v>521</v>
      </c>
      <c r="B214">
        <v>112</v>
      </c>
      <c r="C214" t="str">
        <f>IF(ISNA(VLOOKUP(A214,'von Hand markiert'!A:A,1,FALSE)),"","x")</f>
        <v/>
      </c>
    </row>
    <row r="215" spans="1:3" x14ac:dyDescent="0.2">
      <c r="A215" t="s">
        <v>193</v>
      </c>
      <c r="B215">
        <v>112</v>
      </c>
      <c r="C215" t="str">
        <f>IF(ISNA(VLOOKUP(A215,'von Hand markiert'!A:A,1,FALSE)),"","x")</f>
        <v/>
      </c>
    </row>
    <row r="216" spans="1:3" x14ac:dyDescent="0.2">
      <c r="A216" t="s">
        <v>384</v>
      </c>
      <c r="B216">
        <v>112</v>
      </c>
      <c r="C216" t="str">
        <f>IF(ISNA(VLOOKUP(A216,'von Hand markiert'!A:A,1,FALSE)),"","x")</f>
        <v/>
      </c>
    </row>
    <row r="217" spans="1:3" x14ac:dyDescent="0.2">
      <c r="A217" t="s">
        <v>269</v>
      </c>
      <c r="B217">
        <v>112</v>
      </c>
      <c r="C217" t="str">
        <f>IF(ISNA(VLOOKUP(A217,'von Hand markiert'!A:A,1,FALSE)),"","x")</f>
        <v/>
      </c>
    </row>
    <row r="218" spans="1:3" x14ac:dyDescent="0.2">
      <c r="A218" t="s">
        <v>122</v>
      </c>
      <c r="B218">
        <v>112</v>
      </c>
      <c r="C218" t="str">
        <f>IF(ISNA(VLOOKUP(A218,'von Hand markiert'!A:A,1,FALSE)),"","x")</f>
        <v/>
      </c>
    </row>
    <row r="219" spans="1:3" x14ac:dyDescent="0.2">
      <c r="A219" t="s">
        <v>217</v>
      </c>
      <c r="B219">
        <v>112</v>
      </c>
      <c r="C219" t="str">
        <f>IF(ISNA(VLOOKUP(A219,'von Hand markiert'!A:A,1,FALSE)),"","x")</f>
        <v/>
      </c>
    </row>
    <row r="220" spans="1:3" x14ac:dyDescent="0.2">
      <c r="A220" t="s">
        <v>274</v>
      </c>
      <c r="B220">
        <v>112</v>
      </c>
      <c r="C220" t="str">
        <f>IF(ISNA(VLOOKUP(A220,'von Hand markiert'!A:A,1,FALSE)),"","x")</f>
        <v/>
      </c>
    </row>
    <row r="221" spans="1:3" x14ac:dyDescent="0.2">
      <c r="A221" t="s">
        <v>600</v>
      </c>
      <c r="B221">
        <v>112</v>
      </c>
      <c r="C221" t="str">
        <f>IF(ISNA(VLOOKUP(A221,'von Hand markiert'!A:A,1,FALSE)),"","x")</f>
        <v/>
      </c>
    </row>
    <row r="222" spans="1:3" x14ac:dyDescent="0.2">
      <c r="A222" t="s">
        <v>324</v>
      </c>
      <c r="B222">
        <v>112</v>
      </c>
      <c r="C222" t="str">
        <f>IF(ISNA(VLOOKUP(A222,'von Hand markiert'!A:A,1,FALSE)),"","x")</f>
        <v/>
      </c>
    </row>
    <row r="223" spans="1:3" x14ac:dyDescent="0.2">
      <c r="A223" t="s">
        <v>601</v>
      </c>
      <c r="B223">
        <v>112</v>
      </c>
      <c r="C223" t="str">
        <f>IF(ISNA(VLOOKUP(A223,'von Hand markiert'!A:A,1,FALSE)),"","x")</f>
        <v/>
      </c>
    </row>
    <row r="224" spans="1:3" x14ac:dyDescent="0.2">
      <c r="A224" t="s">
        <v>407</v>
      </c>
      <c r="B224">
        <v>112</v>
      </c>
      <c r="C224" t="str">
        <f>IF(ISNA(VLOOKUP(A224,'von Hand markiert'!A:A,1,FALSE)),"","x")</f>
        <v/>
      </c>
    </row>
    <row r="225" spans="1:3" x14ac:dyDescent="0.2">
      <c r="A225" t="s">
        <v>231</v>
      </c>
      <c r="B225">
        <v>112</v>
      </c>
      <c r="C225" t="str">
        <f>IF(ISNA(VLOOKUP(A225,'von Hand markiert'!A:A,1,FALSE)),"","x")</f>
        <v/>
      </c>
    </row>
    <row r="226" spans="1:3" x14ac:dyDescent="0.2">
      <c r="A226" t="s">
        <v>171</v>
      </c>
      <c r="B226">
        <v>112</v>
      </c>
      <c r="C226" t="str">
        <f>IF(ISNA(VLOOKUP(A226,'von Hand markiert'!A:A,1,FALSE)),"","x")</f>
        <v/>
      </c>
    </row>
    <row r="227" spans="1:3" x14ac:dyDescent="0.2">
      <c r="A227" t="s">
        <v>488</v>
      </c>
      <c r="B227">
        <v>112</v>
      </c>
      <c r="C227" t="str">
        <f>IF(ISNA(VLOOKUP(A227,'von Hand markiert'!A:A,1,FALSE)),"","x")</f>
        <v/>
      </c>
    </row>
    <row r="228" spans="1:3" x14ac:dyDescent="0.2">
      <c r="A228" t="s">
        <v>590</v>
      </c>
      <c r="B228">
        <v>112</v>
      </c>
      <c r="C228" t="str">
        <f>IF(ISNA(VLOOKUP(A228,'von Hand markiert'!A:A,1,FALSE)),"","x")</f>
        <v/>
      </c>
    </row>
    <row r="229" spans="1:3" x14ac:dyDescent="0.2">
      <c r="A229" t="s">
        <v>164</v>
      </c>
      <c r="B229">
        <v>112</v>
      </c>
      <c r="C229" t="str">
        <f>IF(ISNA(VLOOKUP(A229,'von Hand markiert'!A:A,1,FALSE)),"","x")</f>
        <v/>
      </c>
    </row>
    <row r="230" spans="1:3" x14ac:dyDescent="0.2">
      <c r="A230" t="s">
        <v>316</v>
      </c>
      <c r="B230">
        <v>112</v>
      </c>
      <c r="C230" t="str">
        <f>IF(ISNA(VLOOKUP(A230,'von Hand markiert'!A:A,1,FALSE)),"","x")</f>
        <v/>
      </c>
    </row>
    <row r="231" spans="1:3" x14ac:dyDescent="0.2">
      <c r="A231" t="s">
        <v>168</v>
      </c>
      <c r="B231">
        <v>112</v>
      </c>
      <c r="C231" t="str">
        <f>IF(ISNA(VLOOKUP(A231,'von Hand markiert'!A:A,1,FALSE)),"","x")</f>
        <v/>
      </c>
    </row>
    <row r="232" spans="1:3" x14ac:dyDescent="0.2">
      <c r="A232" t="s">
        <v>47</v>
      </c>
      <c r="B232">
        <v>112</v>
      </c>
      <c r="C232" t="str">
        <f>IF(ISNA(VLOOKUP(A232,'von Hand markiert'!A:A,1,FALSE)),"","x")</f>
        <v/>
      </c>
    </row>
    <row r="233" spans="1:3" x14ac:dyDescent="0.2">
      <c r="A233" t="s">
        <v>511</v>
      </c>
      <c r="B233">
        <v>112</v>
      </c>
      <c r="C233" t="str">
        <f>IF(ISNA(VLOOKUP(A233,'von Hand markiert'!A:A,1,FALSE)),"","x")</f>
        <v/>
      </c>
    </row>
    <row r="234" spans="1:3" x14ac:dyDescent="0.2">
      <c r="A234" t="s">
        <v>547</v>
      </c>
      <c r="B234">
        <v>112</v>
      </c>
      <c r="C234" t="str">
        <f>IF(ISNA(VLOOKUP(A234,'von Hand markiert'!A:A,1,FALSE)),"","x")</f>
        <v/>
      </c>
    </row>
    <row r="235" spans="1:3" x14ac:dyDescent="0.2">
      <c r="A235" t="s">
        <v>166</v>
      </c>
      <c r="B235">
        <v>112</v>
      </c>
      <c r="C235" t="str">
        <f>IF(ISNA(VLOOKUP(A235,'von Hand markiert'!A:A,1,FALSE)),"","x")</f>
        <v/>
      </c>
    </row>
    <row r="236" spans="1:3" x14ac:dyDescent="0.2">
      <c r="A236" t="s">
        <v>317</v>
      </c>
      <c r="B236">
        <v>112</v>
      </c>
      <c r="C236" t="str">
        <f>IF(ISNA(VLOOKUP(A236,'von Hand markiert'!A:A,1,FALSE)),"","x")</f>
        <v/>
      </c>
    </row>
    <row r="237" spans="1:3" x14ac:dyDescent="0.2">
      <c r="A237" t="s">
        <v>30</v>
      </c>
      <c r="B237">
        <v>112</v>
      </c>
      <c r="C237" t="str">
        <f>IF(ISNA(VLOOKUP(A237,'von Hand markiert'!A:A,1,FALSE)),"","x")</f>
        <v/>
      </c>
    </row>
    <row r="238" spans="1:3" x14ac:dyDescent="0.2">
      <c r="A238" t="s">
        <v>101</v>
      </c>
      <c r="B238">
        <v>112</v>
      </c>
      <c r="C238" t="str">
        <f>IF(ISNA(VLOOKUP(A238,'von Hand markiert'!A:A,1,FALSE)),"","x")</f>
        <v/>
      </c>
    </row>
    <row r="239" spans="1:3" x14ac:dyDescent="0.2">
      <c r="A239" t="s">
        <v>111</v>
      </c>
      <c r="B239">
        <v>112</v>
      </c>
      <c r="C239" t="str">
        <f>IF(ISNA(VLOOKUP(A239,'von Hand markiert'!A:A,1,FALSE)),"","x")</f>
        <v/>
      </c>
    </row>
    <row r="240" spans="1:3" x14ac:dyDescent="0.2">
      <c r="A240" t="s">
        <v>119</v>
      </c>
      <c r="B240">
        <v>112</v>
      </c>
      <c r="C240" t="str">
        <f>IF(ISNA(VLOOKUP(A240,'von Hand markiert'!A:A,1,FALSE)),"","x")</f>
        <v/>
      </c>
    </row>
    <row r="241" spans="1:3" x14ac:dyDescent="0.2">
      <c r="A241" t="s">
        <v>73</v>
      </c>
      <c r="B241">
        <v>112</v>
      </c>
      <c r="C241" t="str">
        <f>IF(ISNA(VLOOKUP(A241,'von Hand markiert'!A:A,1,FALSE)),"","x")</f>
        <v/>
      </c>
    </row>
    <row r="242" spans="1:3" x14ac:dyDescent="0.2">
      <c r="A242" t="s">
        <v>297</v>
      </c>
      <c r="B242">
        <v>112</v>
      </c>
      <c r="C242" t="str">
        <f>IF(ISNA(VLOOKUP(A242,'von Hand markiert'!A:A,1,FALSE)),"","x")</f>
        <v/>
      </c>
    </row>
    <row r="243" spans="1:3" x14ac:dyDescent="0.2">
      <c r="A243" t="s">
        <v>200</v>
      </c>
      <c r="B243">
        <v>112</v>
      </c>
      <c r="C243" t="str">
        <f>IF(ISNA(VLOOKUP(A243,'von Hand markiert'!A:A,1,FALSE)),"","x")</f>
        <v/>
      </c>
    </row>
    <row r="244" spans="1:3" x14ac:dyDescent="0.2">
      <c r="A244" t="s">
        <v>162</v>
      </c>
      <c r="B244">
        <v>112</v>
      </c>
      <c r="C244" t="str">
        <f>IF(ISNA(VLOOKUP(A244,'von Hand markiert'!A:A,1,FALSE)),"","x")</f>
        <v/>
      </c>
    </row>
    <row r="245" spans="1:3" x14ac:dyDescent="0.2">
      <c r="A245" t="s">
        <v>477</v>
      </c>
      <c r="B245">
        <v>112</v>
      </c>
      <c r="C245" t="str">
        <f>IF(ISNA(VLOOKUP(A245,'von Hand markiert'!A:A,1,FALSE)),"","x")</f>
        <v/>
      </c>
    </row>
    <row r="246" spans="1:3" x14ac:dyDescent="0.2">
      <c r="A246" t="s">
        <v>286</v>
      </c>
      <c r="B246">
        <v>112</v>
      </c>
      <c r="C246" t="str">
        <f>IF(ISNA(VLOOKUP(A246,'von Hand markiert'!A:A,1,FALSE)),"","x")</f>
        <v/>
      </c>
    </row>
    <row r="247" spans="1:3" x14ac:dyDescent="0.2">
      <c r="A247" t="s">
        <v>339</v>
      </c>
      <c r="B247">
        <v>112</v>
      </c>
      <c r="C247" t="str">
        <f>IF(ISNA(VLOOKUP(A247,'von Hand markiert'!A:A,1,FALSE)),"","x")</f>
        <v/>
      </c>
    </row>
    <row r="248" spans="1:3" x14ac:dyDescent="0.2">
      <c r="A248" t="s">
        <v>211</v>
      </c>
      <c r="B248">
        <v>112</v>
      </c>
      <c r="C248" t="str">
        <f>IF(ISNA(VLOOKUP(A248,'von Hand markiert'!A:A,1,FALSE)),"","x")</f>
        <v/>
      </c>
    </row>
    <row r="249" spans="1:3" x14ac:dyDescent="0.2">
      <c r="A249" t="s">
        <v>537</v>
      </c>
      <c r="B249">
        <v>112</v>
      </c>
      <c r="C249" t="str">
        <f>IF(ISNA(VLOOKUP(A249,'von Hand markiert'!A:A,1,FALSE)),"","x")</f>
        <v/>
      </c>
    </row>
    <row r="250" spans="1:3" x14ac:dyDescent="0.2">
      <c r="A250" t="s">
        <v>294</v>
      </c>
      <c r="B250">
        <v>112</v>
      </c>
      <c r="C250" t="str">
        <f>IF(ISNA(VLOOKUP(A250,'von Hand markiert'!A:A,1,FALSE)),"","x")</f>
        <v/>
      </c>
    </row>
    <row r="251" spans="1:3" x14ac:dyDescent="0.2">
      <c r="A251" t="s">
        <v>348</v>
      </c>
      <c r="B251">
        <v>112</v>
      </c>
      <c r="C251" t="str">
        <f>IF(ISNA(VLOOKUP(A251,'von Hand markiert'!A:A,1,FALSE)),"","x")</f>
        <v/>
      </c>
    </row>
    <row r="252" spans="1:3" x14ac:dyDescent="0.2">
      <c r="A252" t="s">
        <v>159</v>
      </c>
      <c r="B252">
        <v>112</v>
      </c>
      <c r="C252" t="str">
        <f>IF(ISNA(VLOOKUP(A252,'von Hand markiert'!A:A,1,FALSE)),"","x")</f>
        <v/>
      </c>
    </row>
    <row r="253" spans="1:3" x14ac:dyDescent="0.2">
      <c r="A253" t="s">
        <v>183</v>
      </c>
      <c r="B253">
        <v>112</v>
      </c>
      <c r="C253" t="str">
        <f>IF(ISNA(VLOOKUP(A253,'von Hand markiert'!A:A,1,FALSE)),"","x")</f>
        <v/>
      </c>
    </row>
    <row r="254" spans="1:3" x14ac:dyDescent="0.2">
      <c r="A254" t="s">
        <v>65</v>
      </c>
      <c r="B254">
        <v>112</v>
      </c>
      <c r="C254" t="str">
        <f>IF(ISNA(VLOOKUP(A254,'von Hand markiert'!A:A,1,FALSE)),"","x")</f>
        <v/>
      </c>
    </row>
    <row r="255" spans="1:3" x14ac:dyDescent="0.2">
      <c r="A255" t="s">
        <v>304</v>
      </c>
      <c r="B255">
        <v>112</v>
      </c>
      <c r="C255" t="str">
        <f>IF(ISNA(VLOOKUP(A255,'von Hand markiert'!A:A,1,FALSE)),"","x")</f>
        <v/>
      </c>
    </row>
    <row r="256" spans="1:3" x14ac:dyDescent="0.2">
      <c r="A256" t="s">
        <v>549</v>
      </c>
      <c r="B256">
        <v>112</v>
      </c>
      <c r="C256" t="str">
        <f>IF(ISNA(VLOOKUP(A256,'von Hand markiert'!A:A,1,FALSE)),"","x")</f>
        <v/>
      </c>
    </row>
    <row r="257" spans="1:3" x14ac:dyDescent="0.2">
      <c r="A257" t="s">
        <v>441</v>
      </c>
      <c r="B257">
        <v>112</v>
      </c>
      <c r="C257" t="str">
        <f>IF(ISNA(VLOOKUP(A257,'von Hand markiert'!A:A,1,FALSE)),"","x")</f>
        <v/>
      </c>
    </row>
    <row r="258" spans="1:3" x14ac:dyDescent="0.2">
      <c r="A258" t="s">
        <v>380</v>
      </c>
      <c r="B258">
        <v>112</v>
      </c>
      <c r="C258" t="str">
        <f>IF(ISNA(VLOOKUP(A258,'von Hand markiert'!A:A,1,FALSE)),"","x")</f>
        <v/>
      </c>
    </row>
    <row r="259" spans="1:3" x14ac:dyDescent="0.2">
      <c r="A259" t="s">
        <v>172</v>
      </c>
      <c r="B259">
        <v>112</v>
      </c>
      <c r="C259" t="str">
        <f>IF(ISNA(VLOOKUP(A259,'von Hand markiert'!A:A,1,FALSE)),"","x")</f>
        <v/>
      </c>
    </row>
    <row r="260" spans="1:3" x14ac:dyDescent="0.2">
      <c r="A260" t="s">
        <v>157</v>
      </c>
      <c r="B260">
        <v>112</v>
      </c>
      <c r="C260" t="str">
        <f>IF(ISNA(VLOOKUP(A260,'von Hand markiert'!A:A,1,FALSE)),"","x")</f>
        <v/>
      </c>
    </row>
    <row r="261" spans="1:3" x14ac:dyDescent="0.2">
      <c r="A261" t="s">
        <v>613</v>
      </c>
      <c r="B261">
        <v>112</v>
      </c>
      <c r="C261" t="str">
        <f>IF(ISNA(VLOOKUP(A261,'von Hand markiert'!A:A,1,FALSE)),"","x")</f>
        <v/>
      </c>
    </row>
    <row r="262" spans="1:3" x14ac:dyDescent="0.2">
      <c r="A262" t="s">
        <v>178</v>
      </c>
      <c r="B262">
        <v>112</v>
      </c>
      <c r="C262" t="str">
        <f>IF(ISNA(VLOOKUP(A262,'von Hand markiert'!A:A,1,FALSE)),"","x")</f>
        <v/>
      </c>
    </row>
    <row r="263" spans="1:3" x14ac:dyDescent="0.2">
      <c r="A263" t="s">
        <v>386</v>
      </c>
      <c r="B263">
        <v>112</v>
      </c>
      <c r="C263" t="str">
        <f>IF(ISNA(VLOOKUP(A263,'von Hand markiert'!A:A,1,FALSE)),"","x")</f>
        <v/>
      </c>
    </row>
    <row r="264" spans="1:3" x14ac:dyDescent="0.2">
      <c r="A264" t="s">
        <v>395</v>
      </c>
      <c r="B264">
        <v>112</v>
      </c>
      <c r="C264" t="str">
        <f>IF(ISNA(VLOOKUP(A264,'von Hand markiert'!A:A,1,FALSE)),"","x")</f>
        <v/>
      </c>
    </row>
    <row r="265" spans="1:3" x14ac:dyDescent="0.2">
      <c r="A265" t="s">
        <v>33</v>
      </c>
      <c r="B265">
        <v>112</v>
      </c>
      <c r="C265" t="str">
        <f>IF(ISNA(VLOOKUP(A265,'von Hand markiert'!A:A,1,FALSE)),"","x")</f>
        <v/>
      </c>
    </row>
    <row r="266" spans="1:3" x14ac:dyDescent="0.2">
      <c r="A266" t="s">
        <v>130</v>
      </c>
      <c r="B266">
        <v>112</v>
      </c>
      <c r="C266" t="str">
        <f>IF(ISNA(VLOOKUP(A266,'von Hand markiert'!A:A,1,FALSE)),"","x")</f>
        <v/>
      </c>
    </row>
    <row r="267" spans="1:3" x14ac:dyDescent="0.2">
      <c r="A267" t="s">
        <v>555</v>
      </c>
      <c r="B267">
        <v>112</v>
      </c>
      <c r="C267" t="str">
        <f>IF(ISNA(VLOOKUP(A267,'von Hand markiert'!A:A,1,FALSE)),"","x")</f>
        <v/>
      </c>
    </row>
    <row r="268" spans="1:3" x14ac:dyDescent="0.2">
      <c r="A268" t="s">
        <v>599</v>
      </c>
      <c r="B268">
        <v>112</v>
      </c>
      <c r="C268" t="str">
        <f>IF(ISNA(VLOOKUP(A268,'von Hand markiert'!A:A,1,FALSE)),"","x")</f>
        <v/>
      </c>
    </row>
    <row r="269" spans="1:3" x14ac:dyDescent="0.2">
      <c r="A269" t="s">
        <v>118</v>
      </c>
      <c r="B269">
        <v>112</v>
      </c>
      <c r="C269" t="str">
        <f>IF(ISNA(VLOOKUP(A269,'von Hand markiert'!A:A,1,FALSE)),"","x")</f>
        <v/>
      </c>
    </row>
    <row r="270" spans="1:3" x14ac:dyDescent="0.2">
      <c r="A270" t="s">
        <v>174</v>
      </c>
      <c r="B270">
        <v>112</v>
      </c>
      <c r="C270" t="str">
        <f>IF(ISNA(VLOOKUP(A270,'von Hand markiert'!A:A,1,FALSE)),"","x")</f>
        <v/>
      </c>
    </row>
    <row r="271" spans="1:3" x14ac:dyDescent="0.2">
      <c r="A271" t="s">
        <v>406</v>
      </c>
      <c r="B271">
        <v>112</v>
      </c>
      <c r="C271" t="str">
        <f>IF(ISNA(VLOOKUP(A271,'von Hand markiert'!A:A,1,FALSE)),"","x")</f>
        <v/>
      </c>
    </row>
    <row r="272" spans="1:3" x14ac:dyDescent="0.2">
      <c r="A272" t="s">
        <v>275</v>
      </c>
      <c r="B272">
        <v>112</v>
      </c>
      <c r="C272" t="str">
        <f>IF(ISNA(VLOOKUP(A272,'von Hand markiert'!A:A,1,FALSE)),"","x")</f>
        <v/>
      </c>
    </row>
    <row r="273" spans="1:3" x14ac:dyDescent="0.2">
      <c r="A273" t="s">
        <v>569</v>
      </c>
      <c r="B273">
        <v>112</v>
      </c>
      <c r="C273" t="str">
        <f>IF(ISNA(VLOOKUP(A273,'von Hand markiert'!A:A,1,FALSE)),"","x")</f>
        <v/>
      </c>
    </row>
    <row r="274" spans="1:3" x14ac:dyDescent="0.2">
      <c r="A274" t="s">
        <v>578</v>
      </c>
      <c r="B274">
        <v>112</v>
      </c>
      <c r="C274" t="str">
        <f>IF(ISNA(VLOOKUP(A274,'von Hand markiert'!A:A,1,FALSE)),"","x")</f>
        <v/>
      </c>
    </row>
    <row r="275" spans="1:3" x14ac:dyDescent="0.2">
      <c r="A275" t="s">
        <v>49</v>
      </c>
      <c r="B275">
        <v>112</v>
      </c>
      <c r="C275" t="str">
        <f>IF(ISNA(VLOOKUP(A275,'von Hand markiert'!A:A,1,FALSE)),"","x")</f>
        <v/>
      </c>
    </row>
    <row r="276" spans="1:3" x14ac:dyDescent="0.2">
      <c r="A276" t="s">
        <v>330</v>
      </c>
      <c r="B276">
        <v>112</v>
      </c>
      <c r="C276" t="str">
        <f>IF(ISNA(VLOOKUP(A276,'von Hand markiert'!A:A,1,FALSE)),"","x")</f>
        <v/>
      </c>
    </row>
    <row r="277" spans="1:3" x14ac:dyDescent="0.2">
      <c r="A277" t="s">
        <v>570</v>
      </c>
      <c r="B277">
        <v>112</v>
      </c>
      <c r="C277" t="str">
        <f>IF(ISNA(VLOOKUP(A277,'von Hand markiert'!A:A,1,FALSE)),"","x")</f>
        <v/>
      </c>
    </row>
    <row r="278" spans="1:3" x14ac:dyDescent="0.2">
      <c r="A278" t="s">
        <v>167</v>
      </c>
      <c r="B278">
        <v>112</v>
      </c>
      <c r="C278" t="str">
        <f>IF(ISNA(VLOOKUP(A278,'von Hand markiert'!A:A,1,FALSE)),"","x")</f>
        <v/>
      </c>
    </row>
    <row r="279" spans="1:3" x14ac:dyDescent="0.2">
      <c r="A279" t="s">
        <v>282</v>
      </c>
      <c r="B279">
        <v>112</v>
      </c>
      <c r="C279" t="str">
        <f>IF(ISNA(VLOOKUP(A279,'von Hand markiert'!A:A,1,FALSE)),"","x")</f>
        <v/>
      </c>
    </row>
    <row r="280" spans="1:3" x14ac:dyDescent="0.2">
      <c r="A280" t="s">
        <v>127</v>
      </c>
      <c r="B280">
        <v>112</v>
      </c>
      <c r="C280" t="str">
        <f>IF(ISNA(VLOOKUP(A280,'von Hand markiert'!A:A,1,FALSE)),"","x")</f>
        <v/>
      </c>
    </row>
    <row r="281" spans="1:3" x14ac:dyDescent="0.2">
      <c r="A281" t="s">
        <v>525</v>
      </c>
      <c r="B281">
        <v>112</v>
      </c>
      <c r="C281" t="str">
        <f>IF(ISNA(VLOOKUP(A281,'von Hand markiert'!A:A,1,FALSE)),"","x")</f>
        <v/>
      </c>
    </row>
    <row r="282" spans="1:3" x14ac:dyDescent="0.2">
      <c r="A282" t="s">
        <v>387</v>
      </c>
      <c r="B282">
        <v>112</v>
      </c>
      <c r="C282" t="str">
        <f>IF(ISNA(VLOOKUP(A282,'von Hand markiert'!A:A,1,FALSE)),"","x")</f>
        <v/>
      </c>
    </row>
    <row r="283" spans="1:3" x14ac:dyDescent="0.2">
      <c r="A283" t="s">
        <v>556</v>
      </c>
      <c r="B283">
        <v>112</v>
      </c>
      <c r="C283" t="str">
        <f>IF(ISNA(VLOOKUP(A283,'von Hand markiert'!A:A,1,FALSE)),"","x")</f>
        <v/>
      </c>
    </row>
    <row r="284" spans="1:3" x14ac:dyDescent="0.2">
      <c r="A284" t="s">
        <v>221</v>
      </c>
      <c r="B284">
        <v>112</v>
      </c>
      <c r="C284" t="str">
        <f>IF(ISNA(VLOOKUP(A284,'von Hand markiert'!A:A,1,FALSE)),"","x")</f>
        <v/>
      </c>
    </row>
    <row r="285" spans="1:3" x14ac:dyDescent="0.2">
      <c r="A285" t="s">
        <v>70</v>
      </c>
      <c r="B285">
        <v>112</v>
      </c>
      <c r="C285" t="str">
        <f>IF(ISNA(VLOOKUP(A285,'von Hand markiert'!A:A,1,FALSE)),"","x")</f>
        <v/>
      </c>
    </row>
    <row r="286" spans="1:3" x14ac:dyDescent="0.2">
      <c r="A286" t="s">
        <v>254</v>
      </c>
      <c r="B286">
        <v>112</v>
      </c>
      <c r="C286" t="str">
        <f>IF(ISNA(VLOOKUP(A286,'von Hand markiert'!A:A,1,FALSE)),"","x")</f>
        <v/>
      </c>
    </row>
    <row r="287" spans="1:3" x14ac:dyDescent="0.2">
      <c r="A287" t="s">
        <v>559</v>
      </c>
      <c r="B287">
        <v>112</v>
      </c>
      <c r="C287" t="str">
        <f>IF(ISNA(VLOOKUP(A287,'von Hand markiert'!A:A,1,FALSE)),"","x")</f>
        <v/>
      </c>
    </row>
    <row r="288" spans="1:3" x14ac:dyDescent="0.2">
      <c r="A288" t="s">
        <v>237</v>
      </c>
      <c r="B288">
        <v>112</v>
      </c>
      <c r="C288" t="str">
        <f>IF(ISNA(VLOOKUP(A288,'von Hand markiert'!A:A,1,FALSE)),"","x")</f>
        <v/>
      </c>
    </row>
    <row r="289" spans="1:3" x14ac:dyDescent="0.2">
      <c r="A289" t="s">
        <v>564</v>
      </c>
      <c r="B289">
        <v>112</v>
      </c>
      <c r="C289" t="str">
        <f>IF(ISNA(VLOOKUP(A289,'von Hand markiert'!A:A,1,FALSE)),"","x")</f>
        <v/>
      </c>
    </row>
    <row r="290" spans="1:3" x14ac:dyDescent="0.2">
      <c r="A290" t="s">
        <v>204</v>
      </c>
      <c r="B290">
        <v>112</v>
      </c>
      <c r="C290" t="str">
        <f>IF(ISNA(VLOOKUP(A290,'von Hand markiert'!A:A,1,FALSE)),"","x")</f>
        <v/>
      </c>
    </row>
    <row r="291" spans="1:3" x14ac:dyDescent="0.2">
      <c r="A291" t="s">
        <v>80</v>
      </c>
      <c r="B291">
        <v>112</v>
      </c>
      <c r="C291" t="str">
        <f>IF(ISNA(VLOOKUP(A291,'von Hand markiert'!A:A,1,FALSE)),"","x")</f>
        <v/>
      </c>
    </row>
    <row r="292" spans="1:3" x14ac:dyDescent="0.2">
      <c r="A292" t="s">
        <v>95</v>
      </c>
      <c r="B292">
        <v>112</v>
      </c>
      <c r="C292" t="str">
        <f>IF(ISNA(VLOOKUP(A292,'von Hand markiert'!A:A,1,FALSE)),"","x")</f>
        <v/>
      </c>
    </row>
    <row r="293" spans="1:3" x14ac:dyDescent="0.2">
      <c r="A293" t="s">
        <v>97</v>
      </c>
      <c r="B293">
        <v>112</v>
      </c>
      <c r="C293" t="str">
        <f>IF(ISNA(VLOOKUP(A293,'von Hand markiert'!A:A,1,FALSE)),"","x")</f>
        <v/>
      </c>
    </row>
    <row r="294" spans="1:3" x14ac:dyDescent="0.2">
      <c r="A294" t="s">
        <v>184</v>
      </c>
      <c r="B294">
        <v>112</v>
      </c>
      <c r="C294" t="str">
        <f>IF(ISNA(VLOOKUP(A294,'von Hand markiert'!A:A,1,FALSE)),"","x")</f>
        <v/>
      </c>
    </row>
    <row r="295" spans="1:3" x14ac:dyDescent="0.2">
      <c r="A295" t="s">
        <v>242</v>
      </c>
      <c r="B295">
        <v>112</v>
      </c>
      <c r="C295" t="str">
        <f>IF(ISNA(VLOOKUP(A295,'von Hand markiert'!A:A,1,FALSE)),"","x")</f>
        <v/>
      </c>
    </row>
    <row r="296" spans="1:3" x14ac:dyDescent="0.2">
      <c r="A296" t="s">
        <v>558</v>
      </c>
      <c r="B296">
        <v>112</v>
      </c>
      <c r="C296" t="str">
        <f>IF(ISNA(VLOOKUP(A296,'von Hand markiert'!A:A,1,FALSE)),"","x")</f>
        <v/>
      </c>
    </row>
    <row r="297" spans="1:3" x14ac:dyDescent="0.2">
      <c r="A297" t="s">
        <v>133</v>
      </c>
      <c r="B297">
        <v>112</v>
      </c>
      <c r="C297" t="str">
        <f>IF(ISNA(VLOOKUP(A297,'von Hand markiert'!A:A,1,FALSE)),"","x")</f>
        <v/>
      </c>
    </row>
    <row r="298" spans="1:3" x14ac:dyDescent="0.2">
      <c r="A298" t="s">
        <v>270</v>
      </c>
      <c r="B298">
        <v>112</v>
      </c>
      <c r="C298" t="str">
        <f>IF(ISNA(VLOOKUP(A298,'von Hand markiert'!A:A,1,FALSE)),"","x")</f>
        <v/>
      </c>
    </row>
    <row r="299" spans="1:3" x14ac:dyDescent="0.2">
      <c r="A299" t="s">
        <v>376</v>
      </c>
      <c r="B299">
        <v>112</v>
      </c>
      <c r="C299" t="str">
        <f>IF(ISNA(VLOOKUP(A299,'von Hand markiert'!A:A,1,FALSE)),"","x")</f>
        <v/>
      </c>
    </row>
    <row r="300" spans="1:3" x14ac:dyDescent="0.2">
      <c r="A300" t="s">
        <v>541</v>
      </c>
      <c r="B300">
        <v>112</v>
      </c>
      <c r="C300" t="str">
        <f>IF(ISNA(VLOOKUP(A300,'von Hand markiert'!A:A,1,FALSE)),"","x")</f>
        <v/>
      </c>
    </row>
    <row r="301" spans="1:3" x14ac:dyDescent="0.2">
      <c r="A301" t="s">
        <v>244</v>
      </c>
      <c r="B301">
        <v>112</v>
      </c>
      <c r="C301" t="str">
        <f>IF(ISNA(VLOOKUP(A301,'von Hand markiert'!A:A,1,FALSE)),"","x")</f>
        <v/>
      </c>
    </row>
    <row r="302" spans="1:3" x14ac:dyDescent="0.2">
      <c r="A302" t="s">
        <v>146</v>
      </c>
      <c r="B302">
        <v>112</v>
      </c>
      <c r="C302" t="str">
        <f>IF(ISNA(VLOOKUP(A302,'von Hand markiert'!A:A,1,FALSE)),"","x")</f>
        <v/>
      </c>
    </row>
    <row r="303" spans="1:3" x14ac:dyDescent="0.2">
      <c r="A303" t="s">
        <v>257</v>
      </c>
      <c r="B303">
        <v>112</v>
      </c>
      <c r="C303" t="str">
        <f>IF(ISNA(VLOOKUP(A303,'von Hand markiert'!A:A,1,FALSE)),"","x")</f>
        <v/>
      </c>
    </row>
    <row r="304" spans="1:3" x14ac:dyDescent="0.2">
      <c r="A304" t="s">
        <v>379</v>
      </c>
      <c r="B304">
        <v>112</v>
      </c>
      <c r="C304" t="str">
        <f>IF(ISNA(VLOOKUP(A304,'von Hand markiert'!A:A,1,FALSE)),"","x")</f>
        <v/>
      </c>
    </row>
    <row r="305" spans="1:3" x14ac:dyDescent="0.2">
      <c r="A305" t="s">
        <v>195</v>
      </c>
      <c r="B305">
        <v>112</v>
      </c>
      <c r="C305" t="str">
        <f>IF(ISNA(VLOOKUP(A305,'von Hand markiert'!A:A,1,FALSE)),"","x")</f>
        <v/>
      </c>
    </row>
    <row r="306" spans="1:3" x14ac:dyDescent="0.2">
      <c r="A306" t="s">
        <v>213</v>
      </c>
      <c r="B306">
        <v>112</v>
      </c>
      <c r="C306" t="str">
        <f>IF(ISNA(VLOOKUP(A306,'von Hand markiert'!A:A,1,FALSE)),"","x")</f>
        <v/>
      </c>
    </row>
    <row r="307" spans="1:3" x14ac:dyDescent="0.2">
      <c r="A307" t="s">
        <v>444</v>
      </c>
      <c r="B307">
        <v>112</v>
      </c>
      <c r="C307" t="str">
        <f>IF(ISNA(VLOOKUP(A307,'von Hand markiert'!A:A,1,FALSE)),"","x")</f>
        <v/>
      </c>
    </row>
    <row r="308" spans="1:3" x14ac:dyDescent="0.2">
      <c r="A308" t="s">
        <v>194</v>
      </c>
      <c r="B308">
        <v>112</v>
      </c>
      <c r="C308" t="str">
        <f>IF(ISNA(VLOOKUP(A308,'von Hand markiert'!A:A,1,FALSE)),"","x")</f>
        <v/>
      </c>
    </row>
    <row r="309" spans="1:3" x14ac:dyDescent="0.2">
      <c r="A309" t="s">
        <v>461</v>
      </c>
      <c r="B309">
        <v>112</v>
      </c>
      <c r="C309" t="str">
        <f>IF(ISNA(VLOOKUP(A309,'von Hand markiert'!A:A,1,FALSE)),"","x")</f>
        <v/>
      </c>
    </row>
    <row r="310" spans="1:3" x14ac:dyDescent="0.2">
      <c r="A310" t="s">
        <v>197</v>
      </c>
      <c r="B310">
        <v>112</v>
      </c>
      <c r="C310" t="str">
        <f>IF(ISNA(VLOOKUP(A310,'von Hand markiert'!A:A,1,FALSE)),"","x")</f>
        <v/>
      </c>
    </row>
    <row r="311" spans="1:3" x14ac:dyDescent="0.2">
      <c r="A311" t="s">
        <v>126</v>
      </c>
      <c r="B311">
        <v>112</v>
      </c>
      <c r="C311" t="str">
        <f>IF(ISNA(VLOOKUP(A311,'von Hand markiert'!A:A,1,FALSE)),"","x")</f>
        <v/>
      </c>
    </row>
    <row r="312" spans="1:3" x14ac:dyDescent="0.2">
      <c r="A312" t="s">
        <v>342</v>
      </c>
      <c r="B312">
        <v>112</v>
      </c>
      <c r="C312" t="str">
        <f>IF(ISNA(VLOOKUP(A312,'von Hand markiert'!A:A,1,FALSE)),"","x")</f>
        <v/>
      </c>
    </row>
    <row r="313" spans="1:3" x14ac:dyDescent="0.2">
      <c r="A313" t="s">
        <v>409</v>
      </c>
      <c r="B313">
        <v>112</v>
      </c>
      <c r="C313" t="str">
        <f>IF(ISNA(VLOOKUP(A313,'von Hand markiert'!A:A,1,FALSE)),"","x")</f>
        <v/>
      </c>
    </row>
    <row r="314" spans="1:3" x14ac:dyDescent="0.2">
      <c r="A314" t="s">
        <v>135</v>
      </c>
      <c r="B314">
        <v>112</v>
      </c>
      <c r="C314" t="str">
        <f>IF(ISNA(VLOOKUP(A314,'von Hand markiert'!A:A,1,FALSE)),"","x")</f>
        <v/>
      </c>
    </row>
    <row r="315" spans="1:3" x14ac:dyDescent="0.2">
      <c r="A315" t="s">
        <v>258</v>
      </c>
      <c r="B315">
        <v>112</v>
      </c>
      <c r="C315" t="str">
        <f>IF(ISNA(VLOOKUP(A315,'von Hand markiert'!A:A,1,FALSE)),"","x")</f>
        <v/>
      </c>
    </row>
    <row r="316" spans="1:3" x14ac:dyDescent="0.2">
      <c r="A316" t="s">
        <v>264</v>
      </c>
      <c r="B316">
        <v>112</v>
      </c>
      <c r="C316" t="str">
        <f>IF(ISNA(VLOOKUP(A316,'von Hand markiert'!A:A,1,FALSE)),"","x")</f>
        <v/>
      </c>
    </row>
    <row r="317" spans="1:3" x14ac:dyDescent="0.2">
      <c r="A317" t="s">
        <v>594</v>
      </c>
      <c r="B317">
        <v>112</v>
      </c>
      <c r="C317" t="str">
        <f>IF(ISNA(VLOOKUP(A317,'von Hand markiert'!A:A,1,FALSE)),"","x")</f>
        <v/>
      </c>
    </row>
    <row r="318" spans="1:3" x14ac:dyDescent="0.2">
      <c r="A318" t="s">
        <v>597</v>
      </c>
      <c r="B318">
        <v>112</v>
      </c>
      <c r="C318" t="str">
        <f>IF(ISNA(VLOOKUP(A318,'von Hand markiert'!A:A,1,FALSE)),"","x")</f>
        <v/>
      </c>
    </row>
    <row r="319" spans="1:3" x14ac:dyDescent="0.2">
      <c r="A319" t="s">
        <v>87</v>
      </c>
      <c r="B319">
        <v>112</v>
      </c>
      <c r="C319" t="str">
        <f>IF(ISNA(VLOOKUP(A319,'von Hand markiert'!A:A,1,FALSE)),"","x")</f>
        <v/>
      </c>
    </row>
    <row r="320" spans="1:3" x14ac:dyDescent="0.2">
      <c r="A320" t="s">
        <v>263</v>
      </c>
      <c r="B320">
        <v>112</v>
      </c>
      <c r="C320" t="str">
        <f>IF(ISNA(VLOOKUP(A320,'von Hand markiert'!A:A,1,FALSE)),"","x")</f>
        <v/>
      </c>
    </row>
    <row r="321" spans="1:3" x14ac:dyDescent="0.2">
      <c r="A321" t="s">
        <v>423</v>
      </c>
      <c r="B321">
        <v>112</v>
      </c>
      <c r="C321" t="str">
        <f>IF(ISNA(VLOOKUP(A321,'von Hand markiert'!A:A,1,FALSE)),"","x")</f>
        <v/>
      </c>
    </row>
    <row r="322" spans="1:3" x14ac:dyDescent="0.2">
      <c r="A322" t="s">
        <v>280</v>
      </c>
      <c r="B322">
        <v>112</v>
      </c>
      <c r="C322" t="str">
        <f>IF(ISNA(VLOOKUP(A322,'von Hand markiert'!A:A,1,FALSE)),"","x")</f>
        <v/>
      </c>
    </row>
    <row r="323" spans="1:3" x14ac:dyDescent="0.2">
      <c r="A323" t="s">
        <v>113</v>
      </c>
      <c r="B323">
        <v>112</v>
      </c>
      <c r="C323" t="str">
        <f>IF(ISNA(VLOOKUP(A323,'von Hand markiert'!A:A,1,FALSE)),"","x")</f>
        <v/>
      </c>
    </row>
    <row r="324" spans="1:3" x14ac:dyDescent="0.2">
      <c r="A324" t="s">
        <v>580</v>
      </c>
      <c r="B324">
        <v>112</v>
      </c>
      <c r="C324" t="str">
        <f>IF(ISNA(VLOOKUP(A324,'von Hand markiert'!A:A,1,FALSE)),"","x")</f>
        <v/>
      </c>
    </row>
    <row r="325" spans="1:3" x14ac:dyDescent="0.2">
      <c r="A325" t="s">
        <v>389</v>
      </c>
      <c r="B325">
        <v>112</v>
      </c>
      <c r="C325" t="str">
        <f>IF(ISNA(VLOOKUP(A325,'von Hand markiert'!A:A,1,FALSE)),"","x")</f>
        <v/>
      </c>
    </row>
    <row r="326" spans="1:3" x14ac:dyDescent="0.2">
      <c r="A326" t="s">
        <v>191</v>
      </c>
      <c r="B326">
        <v>112</v>
      </c>
      <c r="C326" t="str">
        <f>IF(ISNA(VLOOKUP(A326,'von Hand markiert'!A:A,1,FALSE)),"","x")</f>
        <v/>
      </c>
    </row>
    <row r="327" spans="1:3" x14ac:dyDescent="0.2">
      <c r="A327" t="s">
        <v>88</v>
      </c>
      <c r="B327">
        <v>112</v>
      </c>
      <c r="C327" t="str">
        <f>IF(ISNA(VLOOKUP(A327,'von Hand markiert'!A:A,1,FALSE)),"","x")</f>
        <v/>
      </c>
    </row>
    <row r="328" spans="1:3" x14ac:dyDescent="0.2">
      <c r="A328" t="s">
        <v>612</v>
      </c>
      <c r="B328">
        <v>112</v>
      </c>
      <c r="C328" t="str">
        <f>IF(ISNA(VLOOKUP(A328,'von Hand markiert'!A:A,1,FALSE)),"","x")</f>
        <v/>
      </c>
    </row>
    <row r="329" spans="1:3" x14ac:dyDescent="0.2">
      <c r="A329" t="s">
        <v>283</v>
      </c>
      <c r="B329">
        <v>112</v>
      </c>
      <c r="C329" t="str">
        <f>IF(ISNA(VLOOKUP(A329,'von Hand markiert'!A:A,1,FALSE)),"","x")</f>
        <v/>
      </c>
    </row>
    <row r="330" spans="1:3" x14ac:dyDescent="0.2">
      <c r="A330" t="s">
        <v>186</v>
      </c>
      <c r="B330">
        <v>112</v>
      </c>
      <c r="C330" t="str">
        <f>IF(ISNA(VLOOKUP(A330,'von Hand markiert'!A:A,1,FALSE)),"","x")</f>
        <v/>
      </c>
    </row>
    <row r="331" spans="1:3" x14ac:dyDescent="0.2">
      <c r="A331" t="s">
        <v>240</v>
      </c>
      <c r="B331">
        <v>112</v>
      </c>
      <c r="C331" t="str">
        <f>IF(ISNA(VLOOKUP(A331,'von Hand markiert'!A:A,1,FALSE)),"","x")</f>
        <v/>
      </c>
    </row>
    <row r="332" spans="1:3" x14ac:dyDescent="0.2">
      <c r="A332" t="s">
        <v>430</v>
      </c>
      <c r="B332">
        <v>112</v>
      </c>
      <c r="C332" t="str">
        <f>IF(ISNA(VLOOKUP(A332,'von Hand markiert'!A:A,1,FALSE)),"","x")</f>
        <v/>
      </c>
    </row>
    <row r="333" spans="1:3" x14ac:dyDescent="0.2">
      <c r="A333" t="s">
        <v>355</v>
      </c>
      <c r="B333">
        <v>112</v>
      </c>
      <c r="C333" t="str">
        <f>IF(ISNA(VLOOKUP(A333,'von Hand markiert'!A:A,1,FALSE)),"","x")</f>
        <v/>
      </c>
    </row>
    <row r="334" spans="1:3" x14ac:dyDescent="0.2">
      <c r="A334" t="s">
        <v>359</v>
      </c>
      <c r="B334">
        <v>112</v>
      </c>
      <c r="C334" t="str">
        <f>IF(ISNA(VLOOKUP(A334,'von Hand markiert'!A:A,1,FALSE)),"","x")</f>
        <v/>
      </c>
    </row>
    <row r="335" spans="1:3" x14ac:dyDescent="0.2">
      <c r="A335" t="s">
        <v>368</v>
      </c>
      <c r="B335">
        <v>112</v>
      </c>
      <c r="C335" t="str">
        <f>IF(ISNA(VLOOKUP(A335,'von Hand markiert'!A:A,1,FALSE)),"","x")</f>
        <v/>
      </c>
    </row>
    <row r="336" spans="1:3" x14ac:dyDescent="0.2">
      <c r="A336" t="s">
        <v>239</v>
      </c>
      <c r="B336">
        <v>112</v>
      </c>
      <c r="C336" t="str">
        <f>IF(ISNA(VLOOKUP(A336,'von Hand markiert'!A:A,1,FALSE)),"","x")</f>
        <v/>
      </c>
    </row>
    <row r="337" spans="1:3" x14ac:dyDescent="0.2">
      <c r="A337" t="s">
        <v>253</v>
      </c>
      <c r="B337">
        <v>112</v>
      </c>
      <c r="C337" t="str">
        <f>IF(ISNA(VLOOKUP(A337,'von Hand markiert'!A:A,1,FALSE)),"","x")</f>
        <v/>
      </c>
    </row>
    <row r="338" spans="1:3" x14ac:dyDescent="0.2">
      <c r="A338" t="s">
        <v>100</v>
      </c>
      <c r="B338">
        <v>112</v>
      </c>
      <c r="C338" t="str">
        <f>IF(ISNA(VLOOKUP(A338,'von Hand markiert'!A:A,1,FALSE)),"","x")</f>
        <v/>
      </c>
    </row>
    <row r="339" spans="1:3" x14ac:dyDescent="0.2">
      <c r="A339" t="s">
        <v>437</v>
      </c>
      <c r="B339">
        <v>112</v>
      </c>
      <c r="C339" t="str">
        <f>IF(ISNA(VLOOKUP(A339,'von Hand markiert'!A:A,1,FALSE)),"","x")</f>
        <v/>
      </c>
    </row>
    <row r="340" spans="1:3" x14ac:dyDescent="0.2">
      <c r="A340" t="s">
        <v>522</v>
      </c>
      <c r="B340">
        <v>112</v>
      </c>
      <c r="C340" t="str">
        <f>IF(ISNA(VLOOKUP(A340,'von Hand markiert'!A:A,1,FALSE)),"","x")</f>
        <v/>
      </c>
    </row>
    <row r="341" spans="1:3" x14ac:dyDescent="0.2">
      <c r="A341" t="s">
        <v>158</v>
      </c>
      <c r="B341">
        <v>112</v>
      </c>
      <c r="C341" t="str">
        <f>IF(ISNA(VLOOKUP(A341,'von Hand markiert'!A:A,1,FALSE)),"","x")</f>
        <v/>
      </c>
    </row>
    <row r="342" spans="1:3" x14ac:dyDescent="0.2">
      <c r="A342" t="s">
        <v>90</v>
      </c>
      <c r="B342">
        <v>112</v>
      </c>
      <c r="C342" t="str">
        <f>IF(ISNA(VLOOKUP(A342,'von Hand markiert'!A:A,1,FALSE)),"","x")</f>
        <v/>
      </c>
    </row>
    <row r="343" spans="1:3" x14ac:dyDescent="0.2">
      <c r="A343" t="s">
        <v>92</v>
      </c>
      <c r="B343">
        <v>112</v>
      </c>
      <c r="C343" t="str">
        <f>IF(ISNA(VLOOKUP(A343,'von Hand markiert'!A:A,1,FALSE)),"","x")</f>
        <v/>
      </c>
    </row>
    <row r="344" spans="1:3" x14ac:dyDescent="0.2">
      <c r="A344" t="s">
        <v>121</v>
      </c>
      <c r="B344">
        <v>112</v>
      </c>
      <c r="C344" t="str">
        <f>IF(ISNA(VLOOKUP(A344,'von Hand markiert'!A:A,1,FALSE)),"","x")</f>
        <v/>
      </c>
    </row>
    <row r="345" spans="1:3" x14ac:dyDescent="0.2">
      <c r="A345" t="s">
        <v>358</v>
      </c>
      <c r="B345">
        <v>112</v>
      </c>
      <c r="C345" t="str">
        <f>IF(ISNA(VLOOKUP(A345,'von Hand markiert'!A:A,1,FALSE)),"","x")</f>
        <v/>
      </c>
    </row>
    <row r="346" spans="1:3" x14ac:dyDescent="0.2">
      <c r="A346" t="s">
        <v>490</v>
      </c>
      <c r="B346">
        <v>112</v>
      </c>
      <c r="C346" t="str">
        <f>IF(ISNA(VLOOKUP(A346,'von Hand markiert'!A:A,1,FALSE)),"","x")</f>
        <v/>
      </c>
    </row>
    <row r="347" spans="1:3" x14ac:dyDescent="0.2">
      <c r="A347" t="s">
        <v>202</v>
      </c>
      <c r="B347">
        <v>112</v>
      </c>
      <c r="C347" t="str">
        <f>IF(ISNA(VLOOKUP(A347,'von Hand markiert'!A:A,1,FALSE)),"","x")</f>
        <v/>
      </c>
    </row>
    <row r="348" spans="1:3" x14ac:dyDescent="0.2">
      <c r="A348" t="s">
        <v>39</v>
      </c>
      <c r="B348">
        <v>112</v>
      </c>
      <c r="C348" t="str">
        <f>IF(ISNA(VLOOKUP(A348,'von Hand markiert'!A:A,1,FALSE)),"","x")</f>
        <v/>
      </c>
    </row>
    <row r="349" spans="1:3" x14ac:dyDescent="0.2">
      <c r="A349" t="s">
        <v>535</v>
      </c>
      <c r="B349">
        <v>112</v>
      </c>
      <c r="C349" t="str">
        <f>IF(ISNA(VLOOKUP(A349,'von Hand markiert'!A:A,1,FALSE)),"","x")</f>
        <v/>
      </c>
    </row>
    <row r="350" spans="1:3" x14ac:dyDescent="0.2">
      <c r="A350" t="s">
        <v>170</v>
      </c>
      <c r="B350">
        <v>112</v>
      </c>
      <c r="C350" t="str">
        <f>IF(ISNA(VLOOKUP(A350,'von Hand markiert'!A:A,1,FALSE)),"","x")</f>
        <v/>
      </c>
    </row>
    <row r="351" spans="1:3" x14ac:dyDescent="0.2">
      <c r="A351" t="s">
        <v>160</v>
      </c>
      <c r="B351">
        <v>112</v>
      </c>
      <c r="C351" t="str">
        <f>IF(ISNA(VLOOKUP(A351,'von Hand markiert'!A:A,1,FALSE)),"","x")</f>
        <v/>
      </c>
    </row>
    <row r="352" spans="1:3" x14ac:dyDescent="0.2">
      <c r="A352" t="s">
        <v>299</v>
      </c>
      <c r="B352">
        <v>112</v>
      </c>
      <c r="C352" t="str">
        <f>IF(ISNA(VLOOKUP(A352,'von Hand markiert'!A:A,1,FALSE)),"","x")</f>
        <v/>
      </c>
    </row>
    <row r="353" spans="1:3" x14ac:dyDescent="0.2">
      <c r="A353" t="s">
        <v>224</v>
      </c>
      <c r="B353">
        <v>112</v>
      </c>
      <c r="C353" t="str">
        <f>IF(ISNA(VLOOKUP(A353,'von Hand markiert'!A:A,1,FALSE)),"","x")</f>
        <v/>
      </c>
    </row>
    <row r="354" spans="1:3" x14ac:dyDescent="0.2">
      <c r="A354" t="s">
        <v>356</v>
      </c>
      <c r="B354">
        <v>112</v>
      </c>
      <c r="C354" t="str">
        <f>IF(ISNA(VLOOKUP(A354,'von Hand markiert'!A:A,1,FALSE)),"","x")</f>
        <v/>
      </c>
    </row>
    <row r="355" spans="1:3" x14ac:dyDescent="0.2">
      <c r="A355" t="s">
        <v>341</v>
      </c>
      <c r="B355">
        <v>112</v>
      </c>
      <c r="C355" t="str">
        <f>IF(ISNA(VLOOKUP(A355,'von Hand markiert'!A:A,1,FALSE)),"","x")</f>
        <v/>
      </c>
    </row>
    <row r="356" spans="1:3" x14ac:dyDescent="0.2">
      <c r="A356" t="s">
        <v>551</v>
      </c>
      <c r="B356">
        <v>112</v>
      </c>
      <c r="C356" t="str">
        <f>IF(ISNA(VLOOKUP(A356,'von Hand markiert'!A:A,1,FALSE)),"","x")</f>
        <v/>
      </c>
    </row>
    <row r="357" spans="1:3" x14ac:dyDescent="0.2">
      <c r="A357" t="s">
        <v>23</v>
      </c>
      <c r="B357">
        <v>112</v>
      </c>
      <c r="C357" t="str">
        <f>IF(ISNA(VLOOKUP(A357,'von Hand markiert'!A:A,1,FALSE)),"","x")</f>
        <v/>
      </c>
    </row>
    <row r="358" spans="1:3" x14ac:dyDescent="0.2">
      <c r="A358" t="s">
        <v>383</v>
      </c>
      <c r="B358">
        <v>112</v>
      </c>
      <c r="C358" t="str">
        <f>IF(ISNA(VLOOKUP(A358,'von Hand markiert'!A:A,1,FALSE)),"","x")</f>
        <v/>
      </c>
    </row>
    <row r="359" spans="1:3" x14ac:dyDescent="0.2">
      <c r="A359" t="s">
        <v>284</v>
      </c>
      <c r="B359">
        <v>112</v>
      </c>
      <c r="C359" t="str">
        <f>IF(ISNA(VLOOKUP(A359,'von Hand markiert'!A:A,1,FALSE)),"","x")</f>
        <v/>
      </c>
    </row>
    <row r="360" spans="1:3" x14ac:dyDescent="0.2">
      <c r="A360" t="s">
        <v>512</v>
      </c>
      <c r="B360">
        <v>112</v>
      </c>
      <c r="C360" t="str">
        <f>IF(ISNA(VLOOKUP(A360,'von Hand markiert'!A:A,1,FALSE)),"","x")</f>
        <v/>
      </c>
    </row>
    <row r="361" spans="1:3" x14ac:dyDescent="0.2">
      <c r="A361" t="s">
        <v>382</v>
      </c>
      <c r="B361">
        <v>112</v>
      </c>
      <c r="C361" t="str">
        <f>IF(ISNA(VLOOKUP(A361,'von Hand markiert'!A:A,1,FALSE)),"","x")</f>
        <v/>
      </c>
    </row>
    <row r="362" spans="1:3" x14ac:dyDescent="0.2">
      <c r="A362" t="s">
        <v>48</v>
      </c>
      <c r="B362">
        <v>112</v>
      </c>
      <c r="C362" t="str">
        <f>IF(ISNA(VLOOKUP(A362,'von Hand markiert'!A:A,1,FALSE)),"","x")</f>
        <v/>
      </c>
    </row>
    <row r="363" spans="1:3" x14ac:dyDescent="0.2">
      <c r="A363" t="s">
        <v>153</v>
      </c>
      <c r="B363">
        <v>112</v>
      </c>
      <c r="C363" t="str">
        <f>IF(ISNA(VLOOKUP(A363,'von Hand markiert'!A:A,1,FALSE)),"","x")</f>
        <v/>
      </c>
    </row>
    <row r="364" spans="1:3" x14ac:dyDescent="0.2">
      <c r="A364" t="s">
        <v>155</v>
      </c>
      <c r="B364">
        <v>112</v>
      </c>
      <c r="C364" t="str">
        <f>IF(ISNA(VLOOKUP(A364,'von Hand markiert'!A:A,1,FALSE)),"","x")</f>
        <v/>
      </c>
    </row>
    <row r="365" spans="1:3" x14ac:dyDescent="0.2">
      <c r="A365" t="s">
        <v>222</v>
      </c>
      <c r="B365">
        <v>112</v>
      </c>
      <c r="C365" t="str">
        <f>IF(ISNA(VLOOKUP(A365,'von Hand markiert'!A:A,1,FALSE)),"","x")</f>
        <v/>
      </c>
    </row>
    <row r="366" spans="1:3" x14ac:dyDescent="0.2">
      <c r="A366" t="s">
        <v>496</v>
      </c>
      <c r="B366">
        <v>112</v>
      </c>
      <c r="C366" t="str">
        <f>IF(ISNA(VLOOKUP(A366,'von Hand markiert'!A:A,1,FALSE)),"","x")</f>
        <v/>
      </c>
    </row>
    <row r="367" spans="1:3" x14ac:dyDescent="0.2">
      <c r="A367" t="s">
        <v>529</v>
      </c>
      <c r="B367">
        <v>112</v>
      </c>
      <c r="C367" t="str">
        <f>IF(ISNA(VLOOKUP(A367,'von Hand markiert'!A:A,1,FALSE)),"","x")</f>
        <v/>
      </c>
    </row>
    <row r="368" spans="1:3" x14ac:dyDescent="0.2">
      <c r="A368" t="s">
        <v>156</v>
      </c>
      <c r="B368">
        <v>112</v>
      </c>
      <c r="C368" t="str">
        <f>IF(ISNA(VLOOKUP(A368,'von Hand markiert'!A:A,1,FALSE)),"","x")</f>
        <v/>
      </c>
    </row>
    <row r="369" spans="1:3" x14ac:dyDescent="0.2">
      <c r="A369" t="s">
        <v>139</v>
      </c>
      <c r="B369">
        <v>112</v>
      </c>
      <c r="C369" t="str">
        <f>IF(ISNA(VLOOKUP(A369,'von Hand markiert'!A:A,1,FALSE)),"","x")</f>
        <v/>
      </c>
    </row>
    <row r="370" spans="1:3" x14ac:dyDescent="0.2">
      <c r="A370" t="s">
        <v>61</v>
      </c>
      <c r="B370">
        <v>112</v>
      </c>
      <c r="C370" t="str">
        <f>IF(ISNA(VLOOKUP(A370,'von Hand markiert'!A:A,1,FALSE)),"","x")</f>
        <v/>
      </c>
    </row>
    <row r="371" spans="1:3" x14ac:dyDescent="0.2">
      <c r="A371" t="s">
        <v>313</v>
      </c>
      <c r="B371">
        <v>112</v>
      </c>
      <c r="C371" t="str">
        <f>IF(ISNA(VLOOKUP(A371,'von Hand markiert'!A:A,1,FALSE)),"","x")</f>
        <v/>
      </c>
    </row>
    <row r="372" spans="1:3" x14ac:dyDescent="0.2">
      <c r="A372" t="s">
        <v>457</v>
      </c>
      <c r="B372">
        <v>112</v>
      </c>
      <c r="C372" t="str">
        <f>IF(ISNA(VLOOKUP(A372,'von Hand markiert'!A:A,1,FALSE)),"","x")</f>
        <v/>
      </c>
    </row>
    <row r="373" spans="1:3" x14ac:dyDescent="0.2">
      <c r="A373" t="s">
        <v>86</v>
      </c>
      <c r="B373">
        <v>112</v>
      </c>
      <c r="C373" t="str">
        <f>IF(ISNA(VLOOKUP(A373,'von Hand markiert'!A:A,1,FALSE)),"","x")</f>
        <v/>
      </c>
    </row>
    <row r="374" spans="1:3" x14ac:dyDescent="0.2">
      <c r="A374" t="s">
        <v>150</v>
      </c>
      <c r="B374">
        <v>112</v>
      </c>
      <c r="C374" t="str">
        <f>IF(ISNA(VLOOKUP(A374,'von Hand markiert'!A:A,1,FALSE)),"","x")</f>
        <v/>
      </c>
    </row>
    <row r="375" spans="1:3" x14ac:dyDescent="0.2">
      <c r="A375" t="s">
        <v>265</v>
      </c>
      <c r="B375">
        <v>112</v>
      </c>
      <c r="C375" t="str">
        <f>IF(ISNA(VLOOKUP(A375,'von Hand markiert'!A:A,1,FALSE)),"","x")</f>
        <v/>
      </c>
    </row>
    <row r="376" spans="1:3" x14ac:dyDescent="0.2">
      <c r="A376" t="s">
        <v>589</v>
      </c>
      <c r="B376">
        <v>112</v>
      </c>
      <c r="C376" t="str">
        <f>IF(ISNA(VLOOKUP(A376,'von Hand markiert'!A:A,1,FALSE)),"","x")</f>
        <v/>
      </c>
    </row>
    <row r="377" spans="1:3" x14ac:dyDescent="0.2">
      <c r="A377" t="s">
        <v>79</v>
      </c>
      <c r="B377">
        <v>112</v>
      </c>
      <c r="C377" t="str">
        <f>IF(ISNA(VLOOKUP(A377,'von Hand markiert'!A:A,1,FALSE)),"","x")</f>
        <v/>
      </c>
    </row>
    <row r="378" spans="1:3" x14ac:dyDescent="0.2">
      <c r="A378" t="s">
        <v>405</v>
      </c>
      <c r="B378">
        <v>112</v>
      </c>
      <c r="C378" t="str">
        <f>IF(ISNA(VLOOKUP(A378,'von Hand markiert'!A:A,1,FALSE)),"","x")</f>
        <v/>
      </c>
    </row>
    <row r="379" spans="1:3" x14ac:dyDescent="0.2">
      <c r="A379" t="s">
        <v>63</v>
      </c>
      <c r="B379">
        <v>112</v>
      </c>
      <c r="C379" t="str">
        <f>IF(ISNA(VLOOKUP(A379,'von Hand markiert'!A:A,1,FALSE)),"","x")</f>
        <v/>
      </c>
    </row>
    <row r="380" spans="1:3" x14ac:dyDescent="0.2">
      <c r="A380" t="s">
        <v>468</v>
      </c>
      <c r="B380">
        <v>112</v>
      </c>
      <c r="C380" t="str">
        <f>IF(ISNA(VLOOKUP(A380,'von Hand markiert'!A:A,1,FALSE)),"","x")</f>
        <v/>
      </c>
    </row>
    <row r="381" spans="1:3" x14ac:dyDescent="0.2">
      <c r="A381" t="s">
        <v>273</v>
      </c>
      <c r="B381">
        <v>112</v>
      </c>
      <c r="C381" t="str">
        <f>IF(ISNA(VLOOKUP(A381,'von Hand markiert'!A:A,1,FALSE)),"","x")</f>
        <v/>
      </c>
    </row>
    <row r="382" spans="1:3" x14ac:dyDescent="0.2">
      <c r="A382" t="s">
        <v>261</v>
      </c>
      <c r="B382">
        <v>112</v>
      </c>
      <c r="C382" t="str">
        <f>IF(ISNA(VLOOKUP(A382,'von Hand markiert'!A:A,1,FALSE)),"","x")</f>
        <v/>
      </c>
    </row>
    <row r="383" spans="1:3" x14ac:dyDescent="0.2">
      <c r="A383" t="s">
        <v>116</v>
      </c>
      <c r="B383">
        <v>112</v>
      </c>
      <c r="C383" t="str">
        <f>IF(ISNA(VLOOKUP(A383,'von Hand markiert'!A:A,1,FALSE)),"","x")</f>
        <v/>
      </c>
    </row>
    <row r="384" spans="1:3" x14ac:dyDescent="0.2">
      <c r="A384" t="s">
        <v>163</v>
      </c>
      <c r="B384">
        <v>112</v>
      </c>
      <c r="C384" t="str">
        <f>IF(ISNA(VLOOKUP(A384,'von Hand markiert'!A:A,1,FALSE)),"","x")</f>
        <v/>
      </c>
    </row>
    <row r="385" spans="1:3" x14ac:dyDescent="0.2">
      <c r="A385" t="s">
        <v>109</v>
      </c>
      <c r="B385">
        <v>112</v>
      </c>
      <c r="C385" t="str">
        <f>IF(ISNA(VLOOKUP(A385,'von Hand markiert'!A:A,1,FALSE)),"","x")</f>
        <v/>
      </c>
    </row>
    <row r="386" spans="1:3" x14ac:dyDescent="0.2">
      <c r="A386" t="s">
        <v>262</v>
      </c>
      <c r="B386">
        <v>112</v>
      </c>
      <c r="C386" t="str">
        <f>IF(ISNA(VLOOKUP(A386,'von Hand markiert'!A:A,1,FALSE)),"","x")</f>
        <v/>
      </c>
    </row>
    <row r="387" spans="1:3" x14ac:dyDescent="0.2">
      <c r="A387" t="s">
        <v>417</v>
      </c>
      <c r="B387">
        <v>112</v>
      </c>
      <c r="C387" t="str">
        <f>IF(ISNA(VLOOKUP(A387,'von Hand markiert'!A:A,1,FALSE)),"","x")</f>
        <v/>
      </c>
    </row>
    <row r="388" spans="1:3" x14ac:dyDescent="0.2">
      <c r="A388" t="s">
        <v>576</v>
      </c>
      <c r="B388">
        <v>112</v>
      </c>
      <c r="C388" t="str">
        <f>IF(ISNA(VLOOKUP(A388,'von Hand markiert'!A:A,1,FALSE)),"","x")</f>
        <v/>
      </c>
    </row>
    <row r="389" spans="1:3" x14ac:dyDescent="0.2">
      <c r="A389" t="s">
        <v>215</v>
      </c>
      <c r="B389">
        <v>112</v>
      </c>
      <c r="C389" t="str">
        <f>IF(ISNA(VLOOKUP(A389,'von Hand markiert'!A:A,1,FALSE)),"","x")</f>
        <v/>
      </c>
    </row>
    <row r="390" spans="1:3" x14ac:dyDescent="0.2">
      <c r="A390" t="s">
        <v>478</v>
      </c>
      <c r="B390">
        <v>112</v>
      </c>
      <c r="C390" t="str">
        <f>IF(ISNA(VLOOKUP(A390,'von Hand markiert'!A:A,1,FALSE)),"","x")</f>
        <v/>
      </c>
    </row>
    <row r="391" spans="1:3" x14ac:dyDescent="0.2">
      <c r="A391" t="s">
        <v>290</v>
      </c>
      <c r="B391">
        <v>112</v>
      </c>
      <c r="C391" t="str">
        <f>IF(ISNA(VLOOKUP(A391,'von Hand markiert'!A:A,1,FALSE)),"","x")</f>
        <v/>
      </c>
    </row>
    <row r="392" spans="1:3" x14ac:dyDescent="0.2">
      <c r="A392" t="s">
        <v>68</v>
      </c>
      <c r="B392">
        <v>112</v>
      </c>
      <c r="C392" t="str">
        <f>IF(ISNA(VLOOKUP(A392,'von Hand markiert'!A:A,1,FALSE)),"","x")</f>
        <v/>
      </c>
    </row>
    <row r="393" spans="1:3" x14ac:dyDescent="0.2">
      <c r="A393" t="s">
        <v>544</v>
      </c>
      <c r="B393">
        <v>112</v>
      </c>
      <c r="C393" t="str">
        <f>IF(ISNA(VLOOKUP(A393,'von Hand markiert'!A:A,1,FALSE)),"","x")</f>
        <v/>
      </c>
    </row>
    <row r="394" spans="1:3" x14ac:dyDescent="0.2">
      <c r="A394" t="s">
        <v>351</v>
      </c>
      <c r="B394">
        <v>112</v>
      </c>
      <c r="C394" t="str">
        <f>IF(ISNA(VLOOKUP(A394,'von Hand markiert'!A:A,1,FALSE)),"","x")</f>
        <v/>
      </c>
    </row>
    <row r="395" spans="1:3" x14ac:dyDescent="0.2">
      <c r="A395" t="s">
        <v>181</v>
      </c>
      <c r="B395">
        <v>112</v>
      </c>
      <c r="C395" t="str">
        <f>IF(ISNA(VLOOKUP(A395,'von Hand markiert'!A:A,1,FALSE)),"","x")</f>
        <v/>
      </c>
    </row>
    <row r="396" spans="1:3" x14ac:dyDescent="0.2">
      <c r="A396" t="s">
        <v>604</v>
      </c>
      <c r="B396">
        <v>112</v>
      </c>
      <c r="C396" t="str">
        <f>IF(ISNA(VLOOKUP(A396,'von Hand markiert'!A:A,1,FALSE)),"","x")</f>
        <v/>
      </c>
    </row>
    <row r="397" spans="1:3" x14ac:dyDescent="0.2">
      <c r="A397" t="s">
        <v>182</v>
      </c>
      <c r="B397">
        <v>112</v>
      </c>
      <c r="C397" t="str">
        <f>IF(ISNA(VLOOKUP(A397,'von Hand markiert'!A:A,1,FALSE)),"","x")</f>
        <v/>
      </c>
    </row>
    <row r="398" spans="1:3" x14ac:dyDescent="0.2">
      <c r="A398" t="s">
        <v>98</v>
      </c>
      <c r="B398">
        <v>112</v>
      </c>
      <c r="C398" t="str">
        <f>IF(ISNA(VLOOKUP(A398,'von Hand markiert'!A:A,1,FALSE)),"","x")</f>
        <v/>
      </c>
    </row>
    <row r="399" spans="1:3" x14ac:dyDescent="0.2">
      <c r="A399" t="s">
        <v>553</v>
      </c>
      <c r="B399">
        <v>112</v>
      </c>
      <c r="C399" t="str">
        <f>IF(ISNA(VLOOKUP(A399,'von Hand markiert'!A:A,1,FALSE)),"","x")</f>
        <v/>
      </c>
    </row>
    <row r="400" spans="1:3" x14ac:dyDescent="0.2">
      <c r="A400" t="s">
        <v>208</v>
      </c>
      <c r="B400">
        <v>112</v>
      </c>
      <c r="C400" t="str">
        <f>IF(ISNA(VLOOKUP(A400,'von Hand markiert'!A:A,1,FALSE)),"","x")</f>
        <v/>
      </c>
    </row>
    <row r="401" spans="1:3" x14ac:dyDescent="0.2">
      <c r="A401" t="s">
        <v>205</v>
      </c>
      <c r="B401">
        <v>112</v>
      </c>
      <c r="C401" t="str">
        <f>IF(ISNA(VLOOKUP(A401,'von Hand markiert'!A:A,1,FALSE)),"","x")</f>
        <v/>
      </c>
    </row>
    <row r="402" spans="1:3" x14ac:dyDescent="0.2">
      <c r="A402" t="s">
        <v>277</v>
      </c>
      <c r="B402">
        <v>112</v>
      </c>
      <c r="C402" t="str">
        <f>IF(ISNA(VLOOKUP(A402,'von Hand markiert'!A:A,1,FALSE)),"","x")</f>
        <v/>
      </c>
    </row>
    <row r="403" spans="1:3" x14ac:dyDescent="0.2">
      <c r="A403" t="s">
        <v>609</v>
      </c>
      <c r="B403">
        <v>112</v>
      </c>
      <c r="C403" t="str">
        <f>IF(ISNA(VLOOKUP(A403,'von Hand markiert'!A:A,1,FALSE)),"","x")</f>
        <v/>
      </c>
    </row>
    <row r="404" spans="1:3" x14ac:dyDescent="0.2">
      <c r="A404" t="s">
        <v>74</v>
      </c>
      <c r="B404">
        <v>112</v>
      </c>
      <c r="C404" t="str">
        <f>IF(ISNA(VLOOKUP(A404,'von Hand markiert'!A:A,1,FALSE)),"","x")</f>
        <v/>
      </c>
    </row>
    <row r="405" spans="1:3" x14ac:dyDescent="0.2">
      <c r="A405" t="s">
        <v>539</v>
      </c>
      <c r="B405">
        <v>112</v>
      </c>
      <c r="C405" t="str">
        <f>IF(ISNA(VLOOKUP(A405,'von Hand markiert'!A:A,1,FALSE)),"","x")</f>
        <v/>
      </c>
    </row>
    <row r="406" spans="1:3" x14ac:dyDescent="0.2">
      <c r="A406" t="s">
        <v>148</v>
      </c>
      <c r="B406">
        <v>112</v>
      </c>
      <c r="C406" t="str">
        <f>IF(ISNA(VLOOKUP(A406,'von Hand markiert'!A:A,1,FALSE)),"","x")</f>
        <v/>
      </c>
    </row>
    <row r="407" spans="1:3" x14ac:dyDescent="0.2">
      <c r="A407" t="s">
        <v>285</v>
      </c>
      <c r="B407">
        <v>112</v>
      </c>
      <c r="C407" t="str">
        <f>IF(ISNA(VLOOKUP(A407,'von Hand markiert'!A:A,1,FALSE)),"","x")</f>
        <v/>
      </c>
    </row>
    <row r="408" spans="1:3" x14ac:dyDescent="0.2">
      <c r="A408" t="s">
        <v>144</v>
      </c>
      <c r="B408">
        <v>112</v>
      </c>
      <c r="C408" t="str">
        <f>IF(ISNA(VLOOKUP(A408,'von Hand markiert'!A:A,1,FALSE)),"","x")</f>
        <v/>
      </c>
    </row>
    <row r="409" spans="1:3" x14ac:dyDescent="0.2">
      <c r="A409" t="s">
        <v>607</v>
      </c>
      <c r="B409">
        <v>112</v>
      </c>
      <c r="C409" t="str">
        <f>IF(ISNA(VLOOKUP(A409,'von Hand markiert'!A:A,1,FALSE)),"","x")</f>
        <v/>
      </c>
    </row>
    <row r="410" spans="1:3" x14ac:dyDescent="0.2">
      <c r="A410" t="s">
        <v>227</v>
      </c>
      <c r="B410">
        <v>112</v>
      </c>
      <c r="C410" t="str">
        <f>IF(ISNA(VLOOKUP(A410,'von Hand markiert'!A:A,1,FALSE)),"","x")</f>
        <v/>
      </c>
    </row>
    <row r="411" spans="1:3" x14ac:dyDescent="0.2">
      <c r="A411" t="s">
        <v>279</v>
      </c>
      <c r="B411">
        <v>112</v>
      </c>
      <c r="C411" t="str">
        <f>IF(ISNA(VLOOKUP(A411,'von Hand markiert'!A:A,1,FALSE)),"","x")</f>
        <v/>
      </c>
    </row>
    <row r="412" spans="1:3" x14ac:dyDescent="0.2">
      <c r="A412" t="s">
        <v>557</v>
      </c>
      <c r="B412">
        <v>112</v>
      </c>
      <c r="C412" t="str">
        <f>IF(ISNA(VLOOKUP(A412,'von Hand markiert'!A:A,1,FALSE)),"","x")</f>
        <v/>
      </c>
    </row>
    <row r="413" spans="1:3" x14ac:dyDescent="0.2">
      <c r="A413" t="s">
        <v>198</v>
      </c>
      <c r="B413">
        <v>112</v>
      </c>
      <c r="C413" t="str">
        <f>IF(ISNA(VLOOKUP(A413,'von Hand markiert'!A:A,1,FALSE)),"","x")</f>
        <v/>
      </c>
    </row>
    <row r="414" spans="1:3" x14ac:dyDescent="0.2">
      <c r="A414" t="s">
        <v>201</v>
      </c>
      <c r="B414">
        <v>112</v>
      </c>
      <c r="C414" t="str">
        <f>IF(ISNA(VLOOKUP(A414,'von Hand markiert'!A:A,1,FALSE)),"","x")</f>
        <v/>
      </c>
    </row>
    <row r="415" spans="1:3" x14ac:dyDescent="0.2">
      <c r="A415" t="s">
        <v>505</v>
      </c>
      <c r="B415">
        <v>112</v>
      </c>
      <c r="C415" t="str">
        <f>IF(ISNA(VLOOKUP(A415,'von Hand markiert'!A:A,1,FALSE)),"","x")</f>
        <v/>
      </c>
    </row>
    <row r="416" spans="1:3" x14ac:dyDescent="0.2">
      <c r="A416" t="s">
        <v>581</v>
      </c>
      <c r="B416">
        <v>112</v>
      </c>
      <c r="C416" t="str">
        <f>IF(ISNA(VLOOKUP(A416,'von Hand markiert'!A:A,1,FALSE)),"","x")</f>
        <v/>
      </c>
    </row>
    <row r="417" spans="1:3" x14ac:dyDescent="0.2">
      <c r="A417" t="s">
        <v>89</v>
      </c>
      <c r="B417">
        <v>112</v>
      </c>
      <c r="C417" t="str">
        <f>IF(ISNA(VLOOKUP(A417,'von Hand markiert'!A:A,1,FALSE)),"","x")</f>
        <v/>
      </c>
    </row>
    <row r="418" spans="1:3" x14ac:dyDescent="0.2">
      <c r="A418" t="s">
        <v>177</v>
      </c>
      <c r="B418">
        <v>112</v>
      </c>
      <c r="C418" t="str">
        <f>IF(ISNA(VLOOKUP(A418,'von Hand markiert'!A:A,1,FALSE)),"","x")</f>
        <v/>
      </c>
    </row>
    <row r="419" spans="1:3" x14ac:dyDescent="0.2">
      <c r="A419" t="s">
        <v>552</v>
      </c>
      <c r="B419">
        <v>112</v>
      </c>
      <c r="C419" t="str">
        <f>IF(ISNA(VLOOKUP(A419,'von Hand markiert'!A:A,1,FALSE)),"","x")</f>
        <v/>
      </c>
    </row>
    <row r="420" spans="1:3" x14ac:dyDescent="0.2">
      <c r="A420" t="s">
        <v>246</v>
      </c>
      <c r="B420">
        <v>112</v>
      </c>
      <c r="C420" t="str">
        <f>IF(ISNA(VLOOKUP(A420,'von Hand markiert'!A:A,1,FALSE)),"","x")</f>
        <v/>
      </c>
    </row>
    <row r="421" spans="1:3" x14ac:dyDescent="0.2">
      <c r="A421" t="s">
        <v>123</v>
      </c>
      <c r="B421">
        <v>112</v>
      </c>
      <c r="C421" t="str">
        <f>IF(ISNA(VLOOKUP(A421,'von Hand markiert'!A:A,1,FALSE)),"","x")</f>
        <v/>
      </c>
    </row>
    <row r="422" spans="1:3" x14ac:dyDescent="0.2">
      <c r="A422" t="s">
        <v>321</v>
      </c>
      <c r="B422">
        <v>112</v>
      </c>
      <c r="C422" t="str">
        <f>IF(ISNA(VLOOKUP(A422,'von Hand markiert'!A:A,1,FALSE)),"","x")</f>
        <v/>
      </c>
    </row>
    <row r="423" spans="1:3" x14ac:dyDescent="0.2">
      <c r="A423" t="s">
        <v>266</v>
      </c>
      <c r="B423">
        <v>112</v>
      </c>
      <c r="C423" t="str">
        <f>IF(ISNA(VLOOKUP(A423,'von Hand markiert'!A:A,1,FALSE)),"","x")</f>
        <v/>
      </c>
    </row>
    <row r="424" spans="1:3" x14ac:dyDescent="0.2">
      <c r="A424" t="s">
        <v>203</v>
      </c>
      <c r="B424">
        <v>112</v>
      </c>
      <c r="C424" t="str">
        <f>IF(ISNA(VLOOKUP(A424,'von Hand markiert'!A:A,1,FALSE)),"","x")</f>
        <v/>
      </c>
    </row>
    <row r="425" spans="1:3" x14ac:dyDescent="0.2">
      <c r="A425" t="s">
        <v>333</v>
      </c>
      <c r="B425">
        <v>112</v>
      </c>
      <c r="C425" t="str">
        <f>IF(ISNA(VLOOKUP(A425,'von Hand markiert'!A:A,1,FALSE)),"","x")</f>
        <v/>
      </c>
    </row>
    <row r="426" spans="1:3" x14ac:dyDescent="0.2">
      <c r="A426" t="s">
        <v>343</v>
      </c>
      <c r="B426">
        <v>112</v>
      </c>
      <c r="C426" t="str">
        <f>IF(ISNA(VLOOKUP(A426,'von Hand markiert'!A:A,1,FALSE)),"","x")</f>
        <v/>
      </c>
    </row>
    <row r="427" spans="1:3" x14ac:dyDescent="0.2">
      <c r="A427" t="s">
        <v>483</v>
      </c>
      <c r="B427">
        <v>112</v>
      </c>
      <c r="C427" t="str">
        <f>IF(ISNA(VLOOKUP(A427,'von Hand markiert'!A:A,1,FALSE)),"","x")</f>
        <v/>
      </c>
    </row>
    <row r="428" spans="1:3" x14ac:dyDescent="0.2">
      <c r="A428" t="s">
        <v>526</v>
      </c>
      <c r="B428">
        <v>112</v>
      </c>
      <c r="C428" t="str">
        <f>IF(ISNA(VLOOKUP(A428,'von Hand markiert'!A:A,1,FALSE)),"","x")</f>
        <v/>
      </c>
    </row>
    <row r="429" spans="1:3" x14ac:dyDescent="0.2">
      <c r="A429" t="s">
        <v>412</v>
      </c>
      <c r="B429">
        <v>112</v>
      </c>
      <c r="C429" t="str">
        <f>IF(ISNA(VLOOKUP(A429,'von Hand markiert'!A:A,1,FALSE)),"","x")</f>
        <v/>
      </c>
    </row>
    <row r="430" spans="1:3" x14ac:dyDescent="0.2">
      <c r="A430" t="s">
        <v>540</v>
      </c>
      <c r="B430">
        <v>112</v>
      </c>
      <c r="C430" t="str">
        <f>IF(ISNA(VLOOKUP(A430,'von Hand markiert'!A:A,1,FALSE)),"","x")</f>
        <v/>
      </c>
    </row>
    <row r="431" spans="1:3" x14ac:dyDescent="0.2">
      <c r="A431" t="s">
        <v>259</v>
      </c>
      <c r="B431">
        <v>112</v>
      </c>
      <c r="C431" t="str">
        <f>IF(ISNA(VLOOKUP(A431,'von Hand markiert'!A:A,1,FALSE)),"","x")</f>
        <v/>
      </c>
    </row>
    <row r="432" spans="1:3" x14ac:dyDescent="0.2">
      <c r="A432" t="s">
        <v>614</v>
      </c>
      <c r="B432">
        <v>112</v>
      </c>
      <c r="C432" t="str">
        <f>IF(ISNA(VLOOKUP(A432,'von Hand markiert'!A:A,1,FALSE)),"","x")</f>
        <v/>
      </c>
    </row>
    <row r="433" spans="1:3" x14ac:dyDescent="0.2">
      <c r="A433" t="s">
        <v>566</v>
      </c>
      <c r="B433">
        <v>112</v>
      </c>
      <c r="C433" t="str">
        <f>IF(ISNA(VLOOKUP(A433,'von Hand markiert'!A:A,1,FALSE)),"","x")</f>
        <v/>
      </c>
    </row>
    <row r="434" spans="1:3" x14ac:dyDescent="0.2">
      <c r="A434" t="s">
        <v>151</v>
      </c>
      <c r="B434">
        <v>112</v>
      </c>
      <c r="C434" t="str">
        <f>IF(ISNA(VLOOKUP(A434,'von Hand markiert'!A:A,1,FALSE)),"","x")</f>
        <v/>
      </c>
    </row>
    <row r="435" spans="1:3" x14ac:dyDescent="0.2">
      <c r="A435" t="s">
        <v>394</v>
      </c>
      <c r="B435">
        <v>112</v>
      </c>
      <c r="C435" t="str">
        <f>IF(ISNA(VLOOKUP(A435,'von Hand markiert'!A:A,1,FALSE)),"","x")</f>
        <v/>
      </c>
    </row>
    <row r="436" spans="1:3" x14ac:dyDescent="0.2">
      <c r="A436" t="s">
        <v>482</v>
      </c>
      <c r="B436">
        <v>112</v>
      </c>
      <c r="C436" t="str">
        <f>IF(ISNA(VLOOKUP(A436,'von Hand markiert'!A:A,1,FALSE)),"","x")</f>
        <v/>
      </c>
    </row>
    <row r="437" spans="1:3" x14ac:dyDescent="0.2">
      <c r="A437" t="s">
        <v>506</v>
      </c>
      <c r="B437">
        <v>112</v>
      </c>
      <c r="C437" t="str">
        <f>IF(ISNA(VLOOKUP(A437,'von Hand markiert'!A:A,1,FALSE)),"","x")</f>
        <v/>
      </c>
    </row>
    <row r="438" spans="1:3" x14ac:dyDescent="0.2">
      <c r="A438" t="s">
        <v>16</v>
      </c>
      <c r="B438">
        <v>112</v>
      </c>
      <c r="C438" t="str">
        <f>IF(ISNA(VLOOKUP(A438,'von Hand markiert'!A:A,1,FALSE)),"","x")</f>
        <v/>
      </c>
    </row>
    <row r="439" spans="1:3" x14ac:dyDescent="0.2">
      <c r="A439" t="s">
        <v>327</v>
      </c>
      <c r="B439">
        <v>112</v>
      </c>
      <c r="C439" t="str">
        <f>IF(ISNA(VLOOKUP(A439,'von Hand markiert'!A:A,1,FALSE)),"","x")</f>
        <v/>
      </c>
    </row>
    <row r="440" spans="1:3" x14ac:dyDescent="0.2">
      <c r="A440" t="s">
        <v>175</v>
      </c>
      <c r="B440">
        <v>112</v>
      </c>
      <c r="C440" t="str">
        <f>IF(ISNA(VLOOKUP(A440,'von Hand markiert'!A:A,1,FALSE)),"","x")</f>
        <v/>
      </c>
    </row>
    <row r="441" spans="1:3" x14ac:dyDescent="0.2">
      <c r="A441" t="s">
        <v>192</v>
      </c>
      <c r="B441">
        <v>112</v>
      </c>
      <c r="C441" t="str">
        <f>IF(ISNA(VLOOKUP(A441,'von Hand markiert'!A:A,1,FALSE)),"","x")</f>
        <v/>
      </c>
    </row>
    <row r="442" spans="1:3" x14ac:dyDescent="0.2">
      <c r="A442" t="s">
        <v>115</v>
      </c>
      <c r="B442">
        <v>112</v>
      </c>
      <c r="C442" t="str">
        <f>IF(ISNA(VLOOKUP(A442,'von Hand markiert'!A:A,1,FALSE)),"","x")</f>
        <v/>
      </c>
    </row>
    <row r="443" spans="1:3" x14ac:dyDescent="0.2">
      <c r="A443" t="s">
        <v>59</v>
      </c>
      <c r="B443">
        <v>112</v>
      </c>
      <c r="C443" t="str">
        <f>IF(ISNA(VLOOKUP(A443,'von Hand markiert'!A:A,1,FALSE)),"","x")</f>
        <v/>
      </c>
    </row>
    <row r="444" spans="1:3" x14ac:dyDescent="0.2">
      <c r="A444" t="s">
        <v>481</v>
      </c>
      <c r="B444">
        <v>112</v>
      </c>
      <c r="C444" t="str">
        <f>IF(ISNA(VLOOKUP(A444,'von Hand markiert'!A:A,1,FALSE)),"","x")</f>
        <v/>
      </c>
    </row>
    <row r="445" spans="1:3" x14ac:dyDescent="0.2">
      <c r="A445" t="s">
        <v>190</v>
      </c>
      <c r="B445">
        <v>112</v>
      </c>
      <c r="C445" t="str">
        <f>IF(ISNA(VLOOKUP(A445,'von Hand markiert'!A:A,1,FALSE)),"","x")</f>
        <v/>
      </c>
    </row>
    <row r="446" spans="1:3" x14ac:dyDescent="0.2">
      <c r="A446" t="s">
        <v>134</v>
      </c>
      <c r="B446">
        <v>112</v>
      </c>
      <c r="C446" t="str">
        <f>IF(ISNA(VLOOKUP(A446,'von Hand markiert'!A:A,1,FALSE)),"","x")</f>
        <v/>
      </c>
    </row>
    <row r="447" spans="1:3" x14ac:dyDescent="0.2">
      <c r="A447" t="s">
        <v>104</v>
      </c>
      <c r="B447">
        <v>112</v>
      </c>
      <c r="C447" t="str">
        <f>IF(ISNA(VLOOKUP(A447,'von Hand markiert'!A:A,1,FALSE)),"","x")</f>
        <v/>
      </c>
    </row>
    <row r="448" spans="1:3" x14ac:dyDescent="0.2">
      <c r="A448" t="s">
        <v>236</v>
      </c>
      <c r="B448">
        <v>112</v>
      </c>
      <c r="C448" t="str">
        <f>IF(ISNA(VLOOKUP(A448,'von Hand markiert'!A:A,1,FALSE)),"","x")</f>
        <v/>
      </c>
    </row>
    <row r="449" spans="1:3" x14ac:dyDescent="0.2">
      <c r="A449" t="s">
        <v>52</v>
      </c>
      <c r="B449">
        <v>112</v>
      </c>
      <c r="C449" t="str">
        <f>IF(ISNA(VLOOKUP(A449,'von Hand markiert'!A:A,1,FALSE)),"","x")</f>
        <v/>
      </c>
    </row>
    <row r="450" spans="1:3" x14ac:dyDescent="0.2">
      <c r="A450" t="s">
        <v>305</v>
      </c>
      <c r="B450">
        <v>112</v>
      </c>
      <c r="C450" t="str">
        <f>IF(ISNA(VLOOKUP(A450,'von Hand markiert'!A:A,1,FALSE)),"","x")</f>
        <v/>
      </c>
    </row>
    <row r="451" spans="1:3" x14ac:dyDescent="0.2">
      <c r="A451" t="s">
        <v>362</v>
      </c>
      <c r="B451">
        <v>112</v>
      </c>
      <c r="C451" t="str">
        <f>IF(ISNA(VLOOKUP(A451,'von Hand markiert'!A:A,1,FALSE)),"","x")</f>
        <v/>
      </c>
    </row>
    <row r="452" spans="1:3" x14ac:dyDescent="0.2">
      <c r="A452" t="s">
        <v>499</v>
      </c>
      <c r="B452">
        <v>112</v>
      </c>
      <c r="C452" t="str">
        <f>IF(ISNA(VLOOKUP(A452,'von Hand markiert'!A:A,1,FALSE)),"","x")</f>
        <v/>
      </c>
    </row>
    <row r="453" spans="1:3" x14ac:dyDescent="0.2">
      <c r="A453" t="s">
        <v>510</v>
      </c>
      <c r="B453">
        <v>112</v>
      </c>
      <c r="C453" t="str">
        <f>IF(ISNA(VLOOKUP(A453,'von Hand markiert'!A:A,1,FALSE)),"","x")</f>
        <v/>
      </c>
    </row>
    <row r="454" spans="1:3" x14ac:dyDescent="0.2">
      <c r="A454" t="s">
        <v>293</v>
      </c>
      <c r="B454">
        <v>112</v>
      </c>
      <c r="C454" t="str">
        <f>IF(ISNA(VLOOKUP(A454,'von Hand markiert'!A:A,1,FALSE)),"","x")</f>
        <v/>
      </c>
    </row>
    <row r="455" spans="1:3" x14ac:dyDescent="0.2">
      <c r="A455" t="s">
        <v>418</v>
      </c>
      <c r="B455">
        <v>112</v>
      </c>
      <c r="C455" t="str">
        <f>IF(ISNA(VLOOKUP(A455,'von Hand markiert'!A:A,1,FALSE)),"","x")</f>
        <v/>
      </c>
    </row>
    <row r="456" spans="1:3" x14ac:dyDescent="0.2">
      <c r="A456" t="s">
        <v>608</v>
      </c>
      <c r="B456">
        <v>112</v>
      </c>
      <c r="C456" t="str">
        <f>IF(ISNA(VLOOKUP(A456,'von Hand markiert'!A:A,1,FALSE)),"","x")</f>
        <v/>
      </c>
    </row>
    <row r="457" spans="1:3" x14ac:dyDescent="0.2">
      <c r="A457" t="s">
        <v>96</v>
      </c>
      <c r="B457">
        <v>112</v>
      </c>
      <c r="C457" t="str">
        <f>IF(ISNA(VLOOKUP(A457,'von Hand markiert'!A:A,1,FALSE)),"","x")</f>
        <v/>
      </c>
    </row>
    <row r="458" spans="1:3" x14ac:dyDescent="0.2">
      <c r="A458" t="s">
        <v>467</v>
      </c>
      <c r="B458">
        <v>112</v>
      </c>
      <c r="C458" t="str">
        <f>IF(ISNA(VLOOKUP(A458,'von Hand markiert'!A:A,1,FALSE)),"","x")</f>
        <v/>
      </c>
    </row>
    <row r="459" spans="1:3" x14ac:dyDescent="0.2">
      <c r="A459" t="s">
        <v>463</v>
      </c>
      <c r="B459">
        <v>112</v>
      </c>
      <c r="C459" t="str">
        <f>IF(ISNA(VLOOKUP(A459,'von Hand markiert'!A:A,1,FALSE)),"","x")</f>
        <v/>
      </c>
    </row>
    <row r="460" spans="1:3" x14ac:dyDescent="0.2">
      <c r="A460" t="s">
        <v>185</v>
      </c>
      <c r="B460">
        <v>112</v>
      </c>
      <c r="C460" t="str">
        <f>IF(ISNA(VLOOKUP(A460,'von Hand markiert'!A:A,1,FALSE)),"","x")</f>
        <v/>
      </c>
    </row>
    <row r="461" spans="1:3" x14ac:dyDescent="0.2">
      <c r="A461" t="s">
        <v>99</v>
      </c>
      <c r="B461">
        <v>112</v>
      </c>
      <c r="C461" t="str">
        <f>IF(ISNA(VLOOKUP(A461,'von Hand markiert'!A:A,1,FALSE)),"","x")</f>
        <v/>
      </c>
    </row>
    <row r="462" spans="1:3" x14ac:dyDescent="0.2">
      <c r="A462" t="s">
        <v>329</v>
      </c>
      <c r="B462">
        <v>112</v>
      </c>
      <c r="C462" t="str">
        <f>IF(ISNA(VLOOKUP(A462,'von Hand markiert'!A:A,1,FALSE)),"","x")</f>
        <v/>
      </c>
    </row>
    <row r="463" spans="1:3" x14ac:dyDescent="0.2">
      <c r="A463" t="s">
        <v>76</v>
      </c>
      <c r="B463">
        <v>112</v>
      </c>
      <c r="C463" t="str">
        <f>IF(ISNA(VLOOKUP(A463,'von Hand markiert'!A:A,1,FALSE)),"","x")</f>
        <v/>
      </c>
    </row>
    <row r="464" spans="1:3" x14ac:dyDescent="0.2">
      <c r="A464" t="s">
        <v>615</v>
      </c>
      <c r="B464">
        <v>112</v>
      </c>
      <c r="C464" t="str">
        <f>IF(ISNA(VLOOKUP(A464,'von Hand markiert'!A:A,1,FALSE)),"","x")</f>
        <v/>
      </c>
    </row>
    <row r="465" spans="1:3" x14ac:dyDescent="0.2">
      <c r="A465" t="s">
        <v>520</v>
      </c>
      <c r="B465">
        <v>112</v>
      </c>
      <c r="C465" t="str">
        <f>IF(ISNA(VLOOKUP(A465,'von Hand markiert'!A:A,1,FALSE)),"","x")</f>
        <v/>
      </c>
    </row>
    <row r="466" spans="1:3" x14ac:dyDescent="0.2">
      <c r="A466" t="s">
        <v>278</v>
      </c>
      <c r="B466">
        <v>112</v>
      </c>
      <c r="C466" t="str">
        <f>IF(ISNA(VLOOKUP(A466,'von Hand markiert'!A:A,1,FALSE)),"","x")</f>
        <v/>
      </c>
    </row>
    <row r="467" spans="1:3" x14ac:dyDescent="0.2">
      <c r="A467" t="s">
        <v>425</v>
      </c>
      <c r="B467">
        <v>112</v>
      </c>
      <c r="C467" t="str">
        <f>IF(ISNA(VLOOKUP(A467,'von Hand markiert'!A:A,1,FALSE)),"","x")</f>
        <v/>
      </c>
    </row>
    <row r="468" spans="1:3" x14ac:dyDescent="0.2">
      <c r="A468" t="s">
        <v>271</v>
      </c>
      <c r="B468">
        <v>112</v>
      </c>
      <c r="C468" t="str">
        <f>IF(ISNA(VLOOKUP(A468,'von Hand markiert'!A:A,1,FALSE)),"","x")</f>
        <v/>
      </c>
    </row>
    <row r="469" spans="1:3" x14ac:dyDescent="0.2">
      <c r="A469" t="s">
        <v>366</v>
      </c>
      <c r="B469">
        <v>112</v>
      </c>
      <c r="C469" t="str">
        <f>IF(ISNA(VLOOKUP(A469,'von Hand markiert'!A:A,1,FALSE)),"","x")</f>
        <v/>
      </c>
    </row>
    <row r="470" spans="1:3" x14ac:dyDescent="0.2">
      <c r="A470" t="s">
        <v>169</v>
      </c>
      <c r="B470">
        <v>112</v>
      </c>
      <c r="C470" t="str">
        <f>IF(ISNA(VLOOKUP(A470,'von Hand markiert'!A:A,1,FALSE)),"","x")</f>
        <v/>
      </c>
    </row>
    <row r="471" spans="1:3" x14ac:dyDescent="0.2">
      <c r="A471" t="s">
        <v>161</v>
      </c>
      <c r="B471">
        <v>112</v>
      </c>
      <c r="C471" t="str">
        <f>IF(ISNA(VLOOKUP(A471,'von Hand markiert'!A:A,1,FALSE)),"","x")</f>
        <v/>
      </c>
    </row>
    <row r="472" spans="1:3" x14ac:dyDescent="0.2">
      <c r="A472" t="s">
        <v>131</v>
      </c>
      <c r="B472">
        <v>112</v>
      </c>
      <c r="C472" t="str">
        <f>IF(ISNA(VLOOKUP(A472,'von Hand markiert'!A:A,1,FALSE)),"","x")</f>
        <v/>
      </c>
    </row>
    <row r="473" spans="1:3" x14ac:dyDescent="0.2">
      <c r="A473" t="s">
        <v>493</v>
      </c>
      <c r="B473">
        <v>112</v>
      </c>
      <c r="C473" t="str">
        <f>IF(ISNA(VLOOKUP(A473,'von Hand markiert'!A:A,1,FALSE)),"","x")</f>
        <v/>
      </c>
    </row>
    <row r="474" spans="1:3" x14ac:dyDescent="0.2">
      <c r="A474" t="s">
        <v>226</v>
      </c>
      <c r="B474">
        <v>112</v>
      </c>
      <c r="C474" t="str">
        <f>IF(ISNA(VLOOKUP(A474,'von Hand markiert'!A:A,1,FALSE)),"","x")</f>
        <v/>
      </c>
    </row>
    <row r="475" spans="1:3" x14ac:dyDescent="0.2">
      <c r="A475" t="s">
        <v>230</v>
      </c>
      <c r="B475">
        <v>112</v>
      </c>
      <c r="C475" t="str">
        <f>IF(ISNA(VLOOKUP(A475,'von Hand markiert'!A:A,1,FALSE)),"","x")</f>
        <v/>
      </c>
    </row>
    <row r="476" spans="1:3" x14ac:dyDescent="0.2">
      <c r="A476" t="s">
        <v>471</v>
      </c>
      <c r="B476">
        <v>112</v>
      </c>
      <c r="C476" t="str">
        <f>IF(ISNA(VLOOKUP(A476,'von Hand markiert'!A:A,1,FALSE)),"","x")</f>
        <v/>
      </c>
    </row>
    <row r="477" spans="1:3" x14ac:dyDescent="0.2">
      <c r="A477" t="s">
        <v>480</v>
      </c>
      <c r="B477">
        <v>112</v>
      </c>
      <c r="C477" t="str">
        <f>IF(ISNA(VLOOKUP(A477,'von Hand markiert'!A:A,1,FALSE)),"","x")</f>
        <v/>
      </c>
    </row>
    <row r="478" spans="1:3" x14ac:dyDescent="0.2">
      <c r="A478" t="s">
        <v>489</v>
      </c>
      <c r="B478">
        <v>112</v>
      </c>
      <c r="C478" t="str">
        <f>IF(ISNA(VLOOKUP(A478,'von Hand markiert'!A:A,1,FALSE)),"","x")</f>
        <v/>
      </c>
    </row>
    <row r="479" spans="1:3" x14ac:dyDescent="0.2">
      <c r="A479" t="s">
        <v>322</v>
      </c>
      <c r="B479">
        <v>112</v>
      </c>
      <c r="C479" t="str">
        <f>IF(ISNA(VLOOKUP(A479,'von Hand markiert'!A:A,1,FALSE)),"","x")</f>
        <v/>
      </c>
    </row>
    <row r="480" spans="1:3" x14ac:dyDescent="0.2">
      <c r="A480" t="s">
        <v>298</v>
      </c>
      <c r="B480">
        <v>112</v>
      </c>
      <c r="C480" t="str">
        <f>IF(ISNA(VLOOKUP(A480,'von Hand markiert'!A:A,1,FALSE)),"","x")</f>
        <v/>
      </c>
    </row>
    <row r="481" spans="1:3" x14ac:dyDescent="0.2">
      <c r="A481" t="s">
        <v>354</v>
      </c>
      <c r="B481">
        <v>112</v>
      </c>
      <c r="C481" t="str">
        <f>IF(ISNA(VLOOKUP(A481,'von Hand markiert'!A:A,1,FALSE)),"","x")</f>
        <v/>
      </c>
    </row>
    <row r="482" spans="1:3" x14ac:dyDescent="0.2">
      <c r="A482" t="s">
        <v>218</v>
      </c>
      <c r="B482">
        <v>112</v>
      </c>
      <c r="C482" t="str">
        <f>IF(ISNA(VLOOKUP(A482,'von Hand markiert'!A:A,1,FALSE)),"","x")</f>
        <v/>
      </c>
    </row>
    <row r="483" spans="1:3" x14ac:dyDescent="0.2">
      <c r="A483" t="s">
        <v>141</v>
      </c>
      <c r="B483">
        <v>112</v>
      </c>
      <c r="C483" t="str">
        <f>IF(ISNA(VLOOKUP(A483,'von Hand markiert'!A:A,1,FALSE)),"","x")</f>
        <v/>
      </c>
    </row>
    <row r="484" spans="1:3" x14ac:dyDescent="0.2">
      <c r="A484" t="s">
        <v>334</v>
      </c>
      <c r="B484">
        <v>112</v>
      </c>
      <c r="C484" t="str">
        <f>IF(ISNA(VLOOKUP(A484,'von Hand markiert'!A:A,1,FALSE)),"","x")</f>
        <v/>
      </c>
    </row>
    <row r="485" spans="1:3" x14ac:dyDescent="0.2">
      <c r="A485" t="s">
        <v>371</v>
      </c>
      <c r="B485">
        <v>112</v>
      </c>
      <c r="C485" t="str">
        <f>IF(ISNA(VLOOKUP(A485,'von Hand markiert'!A:A,1,FALSE)),"","x")</f>
        <v/>
      </c>
    </row>
    <row r="486" spans="1:3" x14ac:dyDescent="0.2">
      <c r="A486" t="s">
        <v>110</v>
      </c>
      <c r="B486">
        <v>112</v>
      </c>
      <c r="C486" t="str">
        <f>IF(ISNA(VLOOKUP(A486,'von Hand markiert'!A:A,1,FALSE)),"","x")</f>
        <v/>
      </c>
    </row>
    <row r="487" spans="1:3" x14ac:dyDescent="0.2">
      <c r="A487" t="s">
        <v>571</v>
      </c>
      <c r="B487">
        <v>112</v>
      </c>
      <c r="C487" t="str">
        <f>IF(ISNA(VLOOKUP(A487,'von Hand markiert'!A:A,1,FALSE)),"","x")</f>
        <v/>
      </c>
    </row>
    <row r="488" spans="1:3" x14ac:dyDescent="0.2">
      <c r="A488" t="s">
        <v>550</v>
      </c>
      <c r="B488">
        <v>112</v>
      </c>
      <c r="C488" t="str">
        <f>IF(ISNA(VLOOKUP(A488,'von Hand markiert'!A:A,1,FALSE)),"","x")</f>
        <v/>
      </c>
    </row>
    <row r="489" spans="1:3" x14ac:dyDescent="0.2">
      <c r="A489" t="s">
        <v>392</v>
      </c>
      <c r="B489">
        <v>112</v>
      </c>
      <c r="C489" t="str">
        <f>IF(ISNA(VLOOKUP(A489,'von Hand markiert'!A:A,1,FALSE)),"","x")</f>
        <v/>
      </c>
    </row>
    <row r="490" spans="1:3" x14ac:dyDescent="0.2">
      <c r="A490" t="s">
        <v>454</v>
      </c>
      <c r="B490">
        <v>112</v>
      </c>
      <c r="C490" t="str">
        <f>IF(ISNA(VLOOKUP(A490,'von Hand markiert'!A:A,1,FALSE)),"","x")</f>
        <v/>
      </c>
    </row>
    <row r="491" spans="1:3" x14ac:dyDescent="0.2">
      <c r="A491" t="s">
        <v>546</v>
      </c>
      <c r="B491">
        <v>112</v>
      </c>
      <c r="C491" t="str">
        <f>IF(ISNA(VLOOKUP(A491,'von Hand markiert'!A:A,1,FALSE)),"","x")</f>
        <v/>
      </c>
    </row>
    <row r="492" spans="1:3" x14ac:dyDescent="0.2">
      <c r="A492" t="s">
        <v>345</v>
      </c>
      <c r="B492">
        <v>112</v>
      </c>
      <c r="C492" t="str">
        <f>IF(ISNA(VLOOKUP(A492,'von Hand markiert'!A:A,1,FALSE)),"","x")</f>
        <v/>
      </c>
    </row>
    <row r="493" spans="1:3" x14ac:dyDescent="0.2">
      <c r="A493" t="s">
        <v>436</v>
      </c>
      <c r="B493">
        <v>112</v>
      </c>
      <c r="C493" t="str">
        <f>IF(ISNA(VLOOKUP(A493,'von Hand markiert'!A:A,1,FALSE)),"","x")</f>
        <v/>
      </c>
    </row>
    <row r="494" spans="1:3" x14ac:dyDescent="0.2">
      <c r="A494" t="s">
        <v>357</v>
      </c>
      <c r="B494">
        <v>112</v>
      </c>
      <c r="C494" t="str">
        <f>IF(ISNA(VLOOKUP(A494,'von Hand markiert'!A:A,1,FALSE)),"","x")</f>
        <v/>
      </c>
    </row>
    <row r="495" spans="1:3" x14ac:dyDescent="0.2">
      <c r="A495" t="s">
        <v>602</v>
      </c>
      <c r="B495">
        <v>112</v>
      </c>
      <c r="C495" t="str">
        <f>IF(ISNA(VLOOKUP(A495,'von Hand markiert'!A:A,1,FALSE)),"","x")</f>
        <v/>
      </c>
    </row>
    <row r="496" spans="1:3" x14ac:dyDescent="0.2">
      <c r="A496" t="s">
        <v>446</v>
      </c>
      <c r="B496">
        <v>112</v>
      </c>
      <c r="C496" t="str">
        <f>IF(ISNA(VLOOKUP(A496,'von Hand markiert'!A:A,1,FALSE)),"","x")</f>
        <v/>
      </c>
    </row>
    <row r="497" spans="1:3" x14ac:dyDescent="0.2">
      <c r="A497" t="s">
        <v>220</v>
      </c>
      <c r="B497">
        <v>112</v>
      </c>
      <c r="C497" t="str">
        <f>IF(ISNA(VLOOKUP(A497,'von Hand markiert'!A:A,1,FALSE)),"","x")</f>
        <v/>
      </c>
    </row>
    <row r="498" spans="1:3" x14ac:dyDescent="0.2">
      <c r="A498" t="s">
        <v>248</v>
      </c>
      <c r="B498">
        <v>112</v>
      </c>
      <c r="C498" t="str">
        <f>IF(ISNA(VLOOKUP(A498,'von Hand markiert'!A:A,1,FALSE)),"","x")</f>
        <v/>
      </c>
    </row>
    <row r="499" spans="1:3" x14ac:dyDescent="0.2">
      <c r="A499" t="s">
        <v>108</v>
      </c>
      <c r="B499">
        <v>112</v>
      </c>
      <c r="C499" t="str">
        <f>IF(ISNA(VLOOKUP(A499,'von Hand markiert'!A:A,1,FALSE)),"","x")</f>
        <v/>
      </c>
    </row>
    <row r="500" spans="1:3" x14ac:dyDescent="0.2">
      <c r="A500" t="s">
        <v>312</v>
      </c>
      <c r="B500">
        <v>112</v>
      </c>
      <c r="C500" t="str">
        <f>IF(ISNA(VLOOKUP(A500,'von Hand markiert'!A:A,1,FALSE)),"","x")</f>
        <v/>
      </c>
    </row>
    <row r="501" spans="1:3" x14ac:dyDescent="0.2">
      <c r="A501" t="s">
        <v>107</v>
      </c>
      <c r="B501">
        <v>112</v>
      </c>
      <c r="C501" t="str">
        <f>IF(ISNA(VLOOKUP(A501,'von Hand markiert'!A:A,1,FALSE)),"","x")</f>
        <v/>
      </c>
    </row>
    <row r="502" spans="1:3" x14ac:dyDescent="0.2">
      <c r="A502" t="s">
        <v>606</v>
      </c>
      <c r="B502">
        <v>112</v>
      </c>
      <c r="C502" t="str">
        <f>IF(ISNA(VLOOKUP(A502,'von Hand markiert'!A:A,1,FALSE)),"","x")</f>
        <v/>
      </c>
    </row>
    <row r="503" spans="1:3" x14ac:dyDescent="0.2">
      <c r="A503" t="s">
        <v>69</v>
      </c>
      <c r="B503">
        <v>112</v>
      </c>
      <c r="C503" t="str">
        <f>IF(ISNA(VLOOKUP(A503,'von Hand markiert'!A:A,1,FALSE)),"","x")</f>
        <v/>
      </c>
    </row>
    <row r="504" spans="1:3" x14ac:dyDescent="0.2">
      <c r="A504" t="s">
        <v>241</v>
      </c>
      <c r="B504">
        <v>112</v>
      </c>
      <c r="C504" t="str">
        <f>IF(ISNA(VLOOKUP(A504,'von Hand markiert'!A:A,1,FALSE)),"","x")</f>
        <v/>
      </c>
    </row>
    <row r="505" spans="1:3" x14ac:dyDescent="0.2">
      <c r="A505" t="s">
        <v>469</v>
      </c>
      <c r="B505">
        <v>112</v>
      </c>
      <c r="C505" t="str">
        <f>IF(ISNA(VLOOKUP(A505,'von Hand markiert'!A:A,1,FALSE)),"","x")</f>
        <v/>
      </c>
    </row>
    <row r="506" spans="1:3" x14ac:dyDescent="0.2">
      <c r="A506" t="s">
        <v>458</v>
      </c>
      <c r="B506">
        <v>112</v>
      </c>
      <c r="C506" t="str">
        <f>IF(ISNA(VLOOKUP(A506,'von Hand markiert'!A:A,1,FALSE)),"","x")</f>
        <v/>
      </c>
    </row>
    <row r="507" spans="1:3" x14ac:dyDescent="0.2">
      <c r="A507" t="s">
        <v>326</v>
      </c>
      <c r="B507">
        <v>112</v>
      </c>
      <c r="C507" t="str">
        <f>IF(ISNA(VLOOKUP(A507,'von Hand markiert'!A:A,1,FALSE)),"","x")</f>
        <v/>
      </c>
    </row>
    <row r="508" spans="1:3" x14ac:dyDescent="0.2">
      <c r="A508" t="s">
        <v>543</v>
      </c>
      <c r="B508">
        <v>112</v>
      </c>
      <c r="C508" t="str">
        <f>IF(ISNA(VLOOKUP(A508,'von Hand markiert'!A:A,1,FALSE)),"","x")</f>
        <v/>
      </c>
    </row>
    <row r="509" spans="1:3" x14ac:dyDescent="0.2">
      <c r="A509" t="s">
        <v>509</v>
      </c>
      <c r="B509">
        <v>112</v>
      </c>
      <c r="C509" t="str">
        <f>IF(ISNA(VLOOKUP(A509,'von Hand markiert'!A:A,1,FALSE)),"","x")</f>
        <v/>
      </c>
    </row>
    <row r="510" spans="1:3" x14ac:dyDescent="0.2">
      <c r="A510" t="s">
        <v>476</v>
      </c>
      <c r="B510">
        <v>112</v>
      </c>
      <c r="C510" t="str">
        <f>IF(ISNA(VLOOKUP(A510,'von Hand markiert'!A:A,1,FALSE)),"","x")</f>
        <v/>
      </c>
    </row>
    <row r="511" spans="1:3" x14ac:dyDescent="0.2">
      <c r="A511" t="s">
        <v>618</v>
      </c>
      <c r="B511">
        <v>112</v>
      </c>
      <c r="C511" t="str">
        <f>IF(ISNA(VLOOKUP(A511,'von Hand markiert'!A:A,1,FALSE)),"","x")</f>
        <v/>
      </c>
    </row>
    <row r="512" spans="1:3" x14ac:dyDescent="0.2">
      <c r="A512" t="s">
        <v>603</v>
      </c>
      <c r="B512">
        <v>112</v>
      </c>
      <c r="C512" t="str">
        <f>IF(ISNA(VLOOKUP(A512,'von Hand markiert'!A:A,1,FALSE)),"","x")</f>
        <v/>
      </c>
    </row>
    <row r="513" spans="1:3" x14ac:dyDescent="0.2">
      <c r="A513" t="s">
        <v>465</v>
      </c>
      <c r="B513">
        <v>112</v>
      </c>
      <c r="C513" t="str">
        <f>IF(ISNA(VLOOKUP(A513,'von Hand markiert'!A:A,1,FALSE)),"","x")</f>
        <v/>
      </c>
    </row>
    <row r="514" spans="1:3" x14ac:dyDescent="0.2">
      <c r="A514" t="s">
        <v>128</v>
      </c>
      <c r="B514">
        <v>112</v>
      </c>
      <c r="C514" t="str">
        <f>IF(ISNA(VLOOKUP(A514,'von Hand markiert'!A:A,1,FALSE)),"","x")</f>
        <v/>
      </c>
    </row>
    <row r="515" spans="1:3" x14ac:dyDescent="0.2">
      <c r="A515" t="s">
        <v>71</v>
      </c>
      <c r="B515">
        <v>112</v>
      </c>
      <c r="C515" t="str">
        <f>IF(ISNA(VLOOKUP(A515,'von Hand markiert'!A:A,1,FALSE)),"","x")</f>
        <v/>
      </c>
    </row>
    <row r="516" spans="1:3" x14ac:dyDescent="0.2">
      <c r="A516" t="s">
        <v>393</v>
      </c>
      <c r="B516">
        <v>112</v>
      </c>
      <c r="C516" t="str">
        <f>IF(ISNA(VLOOKUP(A516,'von Hand markiert'!A:A,1,FALSE)),"","x")</f>
        <v/>
      </c>
    </row>
    <row r="517" spans="1:3" x14ac:dyDescent="0.2">
      <c r="A517" t="s">
        <v>289</v>
      </c>
      <c r="B517">
        <v>112</v>
      </c>
      <c r="C517" t="str">
        <f>IF(ISNA(VLOOKUP(A517,'von Hand markiert'!A:A,1,FALSE)),"","x")</f>
        <v/>
      </c>
    </row>
    <row r="518" spans="1:3" x14ac:dyDescent="0.2">
      <c r="A518" t="s">
        <v>176</v>
      </c>
      <c r="B518">
        <v>112</v>
      </c>
      <c r="C518" t="str">
        <f>IF(ISNA(VLOOKUP(A518,'von Hand markiert'!A:A,1,FALSE)),"","x")</f>
        <v/>
      </c>
    </row>
    <row r="519" spans="1:3" x14ac:dyDescent="0.2">
      <c r="A519" t="s">
        <v>309</v>
      </c>
      <c r="B519">
        <v>112</v>
      </c>
      <c r="C519" t="str">
        <f>IF(ISNA(VLOOKUP(A519,'von Hand markiert'!A:A,1,FALSE)),"","x")</f>
        <v/>
      </c>
    </row>
    <row r="520" spans="1:3" x14ac:dyDescent="0.2">
      <c r="A520" t="s">
        <v>548</v>
      </c>
      <c r="B520">
        <v>112</v>
      </c>
      <c r="C520" t="str">
        <f>IF(ISNA(VLOOKUP(A520,'von Hand markiert'!A:A,1,FALSE)),"","x")</f>
        <v/>
      </c>
    </row>
    <row r="521" spans="1:3" x14ac:dyDescent="0.2">
      <c r="A521" t="s">
        <v>438</v>
      </c>
      <c r="B521">
        <v>112</v>
      </c>
      <c r="C521" t="str">
        <f>IF(ISNA(VLOOKUP(A521,'von Hand markiert'!A:A,1,FALSE)),"","x")</f>
        <v/>
      </c>
    </row>
    <row r="522" spans="1:3" x14ac:dyDescent="0.2">
      <c r="A522" t="s">
        <v>272</v>
      </c>
      <c r="B522">
        <v>112</v>
      </c>
      <c r="C522" t="str">
        <f>IF(ISNA(VLOOKUP(A522,'von Hand markiert'!A:A,1,FALSE)),"","x")</f>
        <v/>
      </c>
    </row>
    <row r="523" spans="1:3" x14ac:dyDescent="0.2">
      <c r="A523" t="s">
        <v>75</v>
      </c>
      <c r="B523">
        <v>112</v>
      </c>
      <c r="C523" t="str">
        <f>IF(ISNA(VLOOKUP(A523,'von Hand markiert'!A:A,1,FALSE)),"","x")</f>
        <v/>
      </c>
    </row>
    <row r="524" spans="1:3" x14ac:dyDescent="0.2">
      <c r="A524" t="s">
        <v>308</v>
      </c>
      <c r="B524">
        <v>112</v>
      </c>
      <c r="C524" t="str">
        <f>IF(ISNA(VLOOKUP(A524,'von Hand markiert'!A:A,1,FALSE)),"","x")</f>
        <v/>
      </c>
    </row>
    <row r="525" spans="1:3" x14ac:dyDescent="0.2">
      <c r="A525" t="s">
        <v>6</v>
      </c>
      <c r="B525">
        <v>112</v>
      </c>
      <c r="C525" t="str">
        <f>IF(ISNA(VLOOKUP(A525,'von Hand markiert'!A:A,1,FALSE)),"","x")</f>
        <v/>
      </c>
    </row>
    <row r="526" spans="1:3" x14ac:dyDescent="0.2">
      <c r="A526" t="s">
        <v>117</v>
      </c>
      <c r="B526">
        <v>112</v>
      </c>
      <c r="C526" t="str">
        <f>IF(ISNA(VLOOKUP(A526,'von Hand markiert'!A:A,1,FALSE)),"","x")</f>
        <v/>
      </c>
    </row>
    <row r="527" spans="1:3" x14ac:dyDescent="0.2">
      <c r="A527" t="s">
        <v>292</v>
      </c>
      <c r="B527">
        <v>112</v>
      </c>
      <c r="C527" t="str">
        <f>IF(ISNA(VLOOKUP(A527,'von Hand markiert'!A:A,1,FALSE)),"","x")</f>
        <v/>
      </c>
    </row>
    <row r="528" spans="1:3" x14ac:dyDescent="0.2">
      <c r="A528" t="s">
        <v>567</v>
      </c>
      <c r="B528">
        <v>112</v>
      </c>
      <c r="C528" t="str">
        <f>IF(ISNA(VLOOKUP(A528,'von Hand markiert'!A:A,1,FALSE)),"","x")</f>
        <v/>
      </c>
    </row>
    <row r="529" spans="1:3" x14ac:dyDescent="0.2">
      <c r="A529" t="s">
        <v>46</v>
      </c>
      <c r="B529">
        <v>112</v>
      </c>
      <c r="C529" t="str">
        <f>IF(ISNA(VLOOKUP(A529,'von Hand markiert'!A:A,1,FALSE)),"","x")</f>
        <v/>
      </c>
    </row>
    <row r="530" spans="1:3" x14ac:dyDescent="0.2">
      <c r="A530" t="s">
        <v>140</v>
      </c>
      <c r="B530">
        <v>112</v>
      </c>
      <c r="C530" t="str">
        <f>IF(ISNA(VLOOKUP(A530,'von Hand markiert'!A:A,1,FALSE)),"","x")</f>
        <v/>
      </c>
    </row>
    <row r="531" spans="1:3" x14ac:dyDescent="0.2">
      <c r="A531" t="s">
        <v>301</v>
      </c>
      <c r="B531">
        <v>112</v>
      </c>
      <c r="C531" t="str">
        <f>IF(ISNA(VLOOKUP(A531,'von Hand markiert'!A:A,1,FALSE)),"","x")</f>
        <v/>
      </c>
    </row>
    <row r="532" spans="1:3" x14ac:dyDescent="0.2">
      <c r="A532" t="s">
        <v>462</v>
      </c>
      <c r="B532">
        <v>112</v>
      </c>
      <c r="C532" t="str">
        <f>IF(ISNA(VLOOKUP(A532,'von Hand markiert'!A:A,1,FALSE)),"","x")</f>
        <v/>
      </c>
    </row>
    <row r="533" spans="1:3" x14ac:dyDescent="0.2">
      <c r="A533" t="s">
        <v>338</v>
      </c>
      <c r="B533">
        <v>112</v>
      </c>
      <c r="C533" t="str">
        <f>IF(ISNA(VLOOKUP(A533,'von Hand markiert'!A:A,1,FALSE)),"","x")</f>
        <v/>
      </c>
    </row>
    <row r="534" spans="1:3" x14ac:dyDescent="0.2">
      <c r="A534" t="s">
        <v>495</v>
      </c>
      <c r="B534">
        <v>112</v>
      </c>
      <c r="C534" t="str">
        <f>IF(ISNA(VLOOKUP(A534,'von Hand markiert'!A:A,1,FALSE)),"","x")</f>
        <v/>
      </c>
    </row>
    <row r="535" spans="1:3" x14ac:dyDescent="0.2">
      <c r="A535" t="s">
        <v>84</v>
      </c>
      <c r="B535">
        <v>112</v>
      </c>
      <c r="C535" t="str">
        <f>IF(ISNA(VLOOKUP(A535,'von Hand markiert'!A:A,1,FALSE)),"","x")</f>
        <v/>
      </c>
    </row>
    <row r="536" spans="1:3" x14ac:dyDescent="0.2">
      <c r="A536" t="s">
        <v>165</v>
      </c>
      <c r="B536">
        <v>112</v>
      </c>
      <c r="C536" t="str">
        <f>IF(ISNA(VLOOKUP(A536,'von Hand markiert'!A:A,1,FALSE)),"","x")</f>
        <v/>
      </c>
    </row>
    <row r="537" spans="1:3" x14ac:dyDescent="0.2">
      <c r="A537" t="s">
        <v>424</v>
      </c>
      <c r="B537">
        <v>112</v>
      </c>
      <c r="C537" t="str">
        <f>IF(ISNA(VLOOKUP(A537,'von Hand markiert'!A:A,1,FALSE)),"","x")</f>
        <v/>
      </c>
    </row>
    <row r="538" spans="1:3" x14ac:dyDescent="0.2">
      <c r="A538" t="s">
        <v>60</v>
      </c>
      <c r="B538">
        <v>112</v>
      </c>
      <c r="C538" t="str">
        <f>IF(ISNA(VLOOKUP(A538,'von Hand markiert'!A:A,1,FALSE)),"","x")</f>
        <v/>
      </c>
    </row>
    <row r="539" spans="1:3" x14ac:dyDescent="0.2">
      <c r="A539" t="s">
        <v>332</v>
      </c>
      <c r="B539">
        <v>112</v>
      </c>
      <c r="C539" t="str">
        <f>IF(ISNA(VLOOKUP(A539,'von Hand markiert'!A:A,1,FALSE)),"","x")</f>
        <v/>
      </c>
    </row>
    <row r="540" spans="1:3" x14ac:dyDescent="0.2">
      <c r="A540" t="s">
        <v>252</v>
      </c>
      <c r="B540">
        <v>112</v>
      </c>
      <c r="C540" t="str">
        <f>IF(ISNA(VLOOKUP(A540,'von Hand markiert'!A:A,1,FALSE)),"","x")</f>
        <v/>
      </c>
    </row>
    <row r="541" spans="1:3" x14ac:dyDescent="0.2">
      <c r="A541" t="s">
        <v>456</v>
      </c>
      <c r="B541">
        <v>112</v>
      </c>
      <c r="C541" t="str">
        <f>IF(ISNA(VLOOKUP(A541,'von Hand markiert'!A:A,1,FALSE)),"","x")</f>
        <v/>
      </c>
    </row>
    <row r="542" spans="1:3" x14ac:dyDescent="0.2">
      <c r="A542" t="s">
        <v>385</v>
      </c>
      <c r="B542">
        <v>112</v>
      </c>
      <c r="C542" t="str">
        <f>IF(ISNA(VLOOKUP(A542,'von Hand markiert'!A:A,1,FALSE)),"","x")</f>
        <v/>
      </c>
    </row>
    <row r="543" spans="1:3" x14ac:dyDescent="0.2">
      <c r="A543" t="s">
        <v>372</v>
      </c>
      <c r="B543">
        <v>112</v>
      </c>
      <c r="C543" t="str">
        <f>IF(ISNA(VLOOKUP(A543,'von Hand markiert'!A:A,1,FALSE)),"","x")</f>
        <v/>
      </c>
    </row>
    <row r="544" spans="1:3" x14ac:dyDescent="0.2">
      <c r="A544" t="s">
        <v>306</v>
      </c>
      <c r="B544">
        <v>112</v>
      </c>
      <c r="C544" t="str">
        <f>IF(ISNA(VLOOKUP(A544,'von Hand markiert'!A:A,1,FALSE)),"","x")</f>
        <v/>
      </c>
    </row>
    <row r="545" spans="1:3" x14ac:dyDescent="0.2">
      <c r="A545" t="s">
        <v>323</v>
      </c>
      <c r="B545">
        <v>112</v>
      </c>
      <c r="C545" t="str">
        <f>IF(ISNA(VLOOKUP(A545,'von Hand markiert'!A:A,1,FALSE)),"","x")</f>
        <v/>
      </c>
    </row>
    <row r="546" spans="1:3" x14ac:dyDescent="0.2">
      <c r="A546" t="s">
        <v>209</v>
      </c>
      <c r="B546">
        <v>112</v>
      </c>
      <c r="C546" t="str">
        <f>IF(ISNA(VLOOKUP(A546,'von Hand markiert'!A:A,1,FALSE)),"","x")</f>
        <v/>
      </c>
    </row>
    <row r="547" spans="1:3" x14ac:dyDescent="0.2">
      <c r="A547" t="s">
        <v>411</v>
      </c>
      <c r="B547">
        <v>112</v>
      </c>
      <c r="C547" t="str">
        <f>IF(ISNA(VLOOKUP(A547,'von Hand markiert'!A:A,1,FALSE)),"","x")</f>
        <v/>
      </c>
    </row>
    <row r="548" spans="1:3" x14ac:dyDescent="0.2">
      <c r="A548" t="s">
        <v>40</v>
      </c>
      <c r="B548">
        <v>112</v>
      </c>
      <c r="C548" t="str">
        <f>IF(ISNA(VLOOKUP(A548,'von Hand markiert'!A:A,1,FALSE)),"","x")</f>
        <v/>
      </c>
    </row>
    <row r="549" spans="1:3" x14ac:dyDescent="0.2">
      <c r="A549" t="s">
        <v>464</v>
      </c>
      <c r="B549">
        <v>112</v>
      </c>
      <c r="C549" t="str">
        <f>IF(ISNA(VLOOKUP(A549,'von Hand markiert'!A:A,1,FALSE)),"","x")</f>
        <v/>
      </c>
    </row>
    <row r="550" spans="1:3" hidden="1" x14ac:dyDescent="0.2">
      <c r="A550" t="s">
        <v>388</v>
      </c>
      <c r="B550">
        <v>135</v>
      </c>
      <c r="C550" t="str">
        <f>IF(ISNA(VLOOKUP(A550,'von Hand markiert'!A:A,1,FALSE)),"","x")</f>
        <v/>
      </c>
    </row>
    <row r="551" spans="1:3" hidden="1" x14ac:dyDescent="0.2">
      <c r="A551" t="s">
        <v>390</v>
      </c>
      <c r="B551">
        <v>156</v>
      </c>
      <c r="C551" t="str">
        <f>IF(ISNA(VLOOKUP(A551,'von Hand markiert'!A:A,1,FALSE)),"","x")</f>
        <v/>
      </c>
    </row>
    <row r="552" spans="1:3" hidden="1" x14ac:dyDescent="0.2">
      <c r="A552" t="s">
        <v>396</v>
      </c>
      <c r="B552">
        <v>199</v>
      </c>
      <c r="C552" t="str">
        <f>IF(ISNA(VLOOKUP(A552,'von Hand markiert'!A:A,1,FALSE)),"","x")</f>
        <v/>
      </c>
    </row>
    <row r="553" spans="1:3" hidden="1" x14ac:dyDescent="0.2">
      <c r="A553" t="s">
        <v>401</v>
      </c>
      <c r="B553">
        <v>199</v>
      </c>
      <c r="C553" t="str">
        <f>IF(ISNA(VLOOKUP(A553,'von Hand markiert'!A:A,1,FALSE)),"","x")</f>
        <v/>
      </c>
    </row>
    <row r="554" spans="1:3" hidden="1" x14ac:dyDescent="0.2">
      <c r="A554" t="s">
        <v>402</v>
      </c>
      <c r="B554">
        <v>199</v>
      </c>
      <c r="C554" t="str">
        <f>IF(ISNA(VLOOKUP(A554,'von Hand markiert'!A:A,1,FALSE)),"","x")</f>
        <v/>
      </c>
    </row>
    <row r="555" spans="1:3" hidden="1" x14ac:dyDescent="0.2">
      <c r="A555" t="s">
        <v>400</v>
      </c>
      <c r="B555">
        <v>199</v>
      </c>
      <c r="C555" t="str">
        <f>IF(ISNA(VLOOKUP(A555,'von Hand markiert'!A:A,1,FALSE)),"","x")</f>
        <v/>
      </c>
    </row>
    <row r="556" spans="1:3" hidden="1" x14ac:dyDescent="0.2">
      <c r="A556" t="s">
        <v>399</v>
      </c>
      <c r="B556">
        <v>199</v>
      </c>
      <c r="C556" t="str">
        <f>IF(ISNA(VLOOKUP(A556,'von Hand markiert'!A:A,1,FALSE)),"","x")</f>
        <v/>
      </c>
    </row>
    <row r="557" spans="1:3" hidden="1" x14ac:dyDescent="0.2">
      <c r="A557" t="s">
        <v>397</v>
      </c>
      <c r="B557">
        <v>199</v>
      </c>
      <c r="C557" t="str">
        <f>IF(ISNA(VLOOKUP(A557,'von Hand markiert'!A:A,1,FALSE)),"","x")</f>
        <v/>
      </c>
    </row>
    <row r="558" spans="1:3" hidden="1" x14ac:dyDescent="0.2">
      <c r="A558" t="s">
        <v>196</v>
      </c>
      <c r="B558">
        <v>199</v>
      </c>
      <c r="C558" t="str">
        <f>IF(ISNA(VLOOKUP(A558,'von Hand markiert'!A:A,1,FALSE)),"","x")</f>
        <v/>
      </c>
    </row>
    <row r="559" spans="1:3" hidden="1" x14ac:dyDescent="0.2">
      <c r="A559" t="s">
        <v>404</v>
      </c>
      <c r="B559">
        <v>199</v>
      </c>
      <c r="C559" t="str">
        <f>IF(ISNA(VLOOKUP(A559,'von Hand markiert'!A:A,1,FALSE)),"","x")</f>
        <v/>
      </c>
    </row>
    <row r="560" spans="1:3" hidden="1" x14ac:dyDescent="0.2">
      <c r="A560" t="s">
        <v>403</v>
      </c>
      <c r="B560">
        <v>199</v>
      </c>
      <c r="C560" t="str">
        <f>IF(ISNA(VLOOKUP(A560,'von Hand markiert'!A:A,1,FALSE)),"","x")</f>
        <v/>
      </c>
    </row>
    <row r="561" spans="1:3" hidden="1" x14ac:dyDescent="0.2">
      <c r="A561" t="s">
        <v>398</v>
      </c>
      <c r="B561">
        <v>199</v>
      </c>
      <c r="C561" t="str">
        <f>IF(ISNA(VLOOKUP(A561,'von Hand markiert'!A:A,1,FALSE)),"","x")</f>
        <v/>
      </c>
    </row>
    <row r="562" spans="1:3" hidden="1" x14ac:dyDescent="0.2">
      <c r="A562" t="s">
        <v>413</v>
      </c>
      <c r="B562">
        <v>227</v>
      </c>
      <c r="C562" t="str">
        <f>IF(ISNA(VLOOKUP(A562,'von Hand markiert'!A:A,1,FALSE)),"","x")</f>
        <v/>
      </c>
    </row>
    <row r="563" spans="1:3" hidden="1" x14ac:dyDescent="0.2">
      <c r="A563" t="s">
        <v>414</v>
      </c>
      <c r="B563">
        <v>227</v>
      </c>
      <c r="C563" t="str">
        <f>IF(ISNA(VLOOKUP(A563,'von Hand markiert'!A:A,1,FALSE)),"","x")</f>
        <v/>
      </c>
    </row>
    <row r="564" spans="1:3" hidden="1" x14ac:dyDescent="0.2">
      <c r="A564" t="s">
        <v>416</v>
      </c>
      <c r="B564">
        <v>229</v>
      </c>
      <c r="C564" t="str">
        <f>IF(ISNA(VLOOKUP(A564,'von Hand markiert'!A:A,1,FALSE)),"","x")</f>
        <v/>
      </c>
    </row>
    <row r="565" spans="1:3" hidden="1" x14ac:dyDescent="0.2">
      <c r="A565" t="s">
        <v>422</v>
      </c>
      <c r="B565">
        <v>237</v>
      </c>
      <c r="C565" t="str">
        <f>IF(ISNA(VLOOKUP(A565,'von Hand markiert'!A:A,1,FALSE)),"","x")</f>
        <v/>
      </c>
    </row>
    <row r="566" spans="1:3" hidden="1" x14ac:dyDescent="0.2">
      <c r="A566" t="s">
        <v>426</v>
      </c>
      <c r="B566">
        <v>261</v>
      </c>
      <c r="C566" t="str">
        <f>IF(ISNA(VLOOKUP(A566,'von Hand markiert'!A:A,1,FALSE)),"","x")</f>
        <v/>
      </c>
    </row>
    <row r="567" spans="1:3" hidden="1" x14ac:dyDescent="0.2">
      <c r="A567" t="s">
        <v>427</v>
      </c>
      <c r="B567">
        <v>263</v>
      </c>
      <c r="C567" t="str">
        <f>IF(ISNA(VLOOKUP(A567,'von Hand markiert'!A:A,1,FALSE)),"","x")</f>
        <v/>
      </c>
    </row>
    <row r="568" spans="1:3" hidden="1" x14ac:dyDescent="0.2">
      <c r="A568" t="s">
        <v>432</v>
      </c>
      <c r="B568">
        <v>269</v>
      </c>
      <c r="C568" t="str">
        <f>IF(ISNA(VLOOKUP(A568,'von Hand markiert'!A:A,1,FALSE)),"","x")</f>
        <v/>
      </c>
    </row>
    <row r="569" spans="1:3" hidden="1" x14ac:dyDescent="0.2">
      <c r="A569" t="s">
        <v>433</v>
      </c>
      <c r="B569">
        <v>269</v>
      </c>
      <c r="C569" t="str">
        <f>IF(ISNA(VLOOKUP(A569,'von Hand markiert'!A:A,1,FALSE)),"","x")</f>
        <v/>
      </c>
    </row>
    <row r="570" spans="1:3" hidden="1" x14ac:dyDescent="0.2">
      <c r="A570" t="s">
        <v>431</v>
      </c>
      <c r="B570">
        <v>269</v>
      </c>
      <c r="C570" t="str">
        <f>IF(ISNA(VLOOKUP(A570,'von Hand markiert'!A:A,1,FALSE)),"","x")</f>
        <v/>
      </c>
    </row>
    <row r="571" spans="1:3" hidden="1" x14ac:dyDescent="0.2">
      <c r="A571" t="s">
        <v>445</v>
      </c>
      <c r="B571">
        <v>289</v>
      </c>
      <c r="C571" t="str">
        <f>IF(ISNA(VLOOKUP(A571,'von Hand markiert'!A:A,1,FALSE)),"","x")</f>
        <v/>
      </c>
    </row>
    <row r="572" spans="1:3" hidden="1" x14ac:dyDescent="0.2">
      <c r="A572" t="s">
        <v>447</v>
      </c>
      <c r="B572">
        <v>293</v>
      </c>
      <c r="C572" t="str">
        <f>IF(ISNA(VLOOKUP(A572,'von Hand markiert'!A:A,1,FALSE)),"","x")</f>
        <v/>
      </c>
    </row>
    <row r="573" spans="1:3" hidden="1" x14ac:dyDescent="0.2">
      <c r="A573" t="s">
        <v>448</v>
      </c>
      <c r="B573">
        <v>293</v>
      </c>
      <c r="C573" t="str">
        <f>IF(ISNA(VLOOKUP(A573,'von Hand markiert'!A:A,1,FALSE)),"","x")</f>
        <v/>
      </c>
    </row>
    <row r="574" spans="1:3" hidden="1" x14ac:dyDescent="0.2">
      <c r="A574" t="s">
        <v>450</v>
      </c>
      <c r="B574">
        <v>299</v>
      </c>
      <c r="C574" t="str">
        <f>IF(ISNA(VLOOKUP(A574,'von Hand markiert'!A:A,1,FALSE)),"","x")</f>
        <v/>
      </c>
    </row>
    <row r="575" spans="1:3" hidden="1" x14ac:dyDescent="0.2">
      <c r="A575" t="s">
        <v>452</v>
      </c>
      <c r="B575">
        <v>299</v>
      </c>
      <c r="C575" t="str">
        <f>IF(ISNA(VLOOKUP(A575,'von Hand markiert'!A:A,1,FALSE)),"","x")</f>
        <v/>
      </c>
    </row>
    <row r="576" spans="1:3" hidden="1" x14ac:dyDescent="0.2">
      <c r="A576" t="s">
        <v>451</v>
      </c>
      <c r="B576">
        <v>299</v>
      </c>
      <c r="C576" t="str">
        <f>IF(ISNA(VLOOKUP(A576,'von Hand markiert'!A:A,1,FALSE)),"","x")</f>
        <v/>
      </c>
    </row>
    <row r="577" spans="1:3" hidden="1" x14ac:dyDescent="0.2">
      <c r="A577" t="s">
        <v>466</v>
      </c>
      <c r="B577">
        <v>321</v>
      </c>
      <c r="C577" t="str">
        <f>IF(ISNA(VLOOKUP(A577,'von Hand markiert'!A:A,1,FALSE)),"","x")</f>
        <v/>
      </c>
    </row>
    <row r="578" spans="1:3" hidden="1" x14ac:dyDescent="0.2">
      <c r="A578" t="s">
        <v>470</v>
      </c>
      <c r="B578">
        <v>340</v>
      </c>
      <c r="C578" t="str">
        <f>IF(ISNA(VLOOKUP(A578,'von Hand markiert'!A:A,1,FALSE)),"","x")</f>
        <v/>
      </c>
    </row>
    <row r="579" spans="1:3" hidden="1" x14ac:dyDescent="0.2">
      <c r="A579" t="s">
        <v>473</v>
      </c>
      <c r="B579">
        <v>345</v>
      </c>
      <c r="C579" t="str">
        <f>IF(ISNA(VLOOKUP(A579,'von Hand markiert'!A:A,1,FALSE)),"","x")</f>
        <v/>
      </c>
    </row>
    <row r="580" spans="1:3" hidden="1" x14ac:dyDescent="0.2">
      <c r="A580" t="s">
        <v>475</v>
      </c>
      <c r="B580">
        <v>351</v>
      </c>
      <c r="C580" t="str">
        <f>IF(ISNA(VLOOKUP(A580,'von Hand markiert'!A:A,1,FALSE)),"","x")</f>
        <v/>
      </c>
    </row>
    <row r="581" spans="1:3" hidden="1" x14ac:dyDescent="0.2">
      <c r="A581" t="s">
        <v>479</v>
      </c>
      <c r="B581">
        <v>361</v>
      </c>
      <c r="C581" t="str">
        <f>IF(ISNA(VLOOKUP(A581,'von Hand markiert'!A:A,1,FALSE)),"","x")</f>
        <v/>
      </c>
    </row>
    <row r="582" spans="1:3" hidden="1" x14ac:dyDescent="0.2">
      <c r="A582" t="s">
        <v>486</v>
      </c>
      <c r="B582">
        <v>379</v>
      </c>
      <c r="C582" t="str">
        <f>IF(ISNA(VLOOKUP(A582,'von Hand markiert'!A:A,1,FALSE)),"","x")</f>
        <v/>
      </c>
    </row>
    <row r="583" spans="1:3" hidden="1" x14ac:dyDescent="0.2">
      <c r="A583" t="s">
        <v>485</v>
      </c>
      <c r="B583">
        <v>379</v>
      </c>
      <c r="C583" t="str">
        <f>IF(ISNA(VLOOKUP(A583,'von Hand markiert'!A:A,1,FALSE)),"","x")</f>
        <v/>
      </c>
    </row>
    <row r="584" spans="1:3" hidden="1" x14ac:dyDescent="0.2">
      <c r="A584" t="s">
        <v>487</v>
      </c>
      <c r="B584">
        <v>381</v>
      </c>
      <c r="C584" t="str">
        <f>IF(ISNA(VLOOKUP(A584,'von Hand markiert'!A:A,1,FALSE)),"","x")</f>
        <v/>
      </c>
    </row>
    <row r="585" spans="1:3" hidden="1" x14ac:dyDescent="0.2">
      <c r="A585" t="s">
        <v>494</v>
      </c>
      <c r="B585">
        <v>394</v>
      </c>
      <c r="C585" t="str">
        <f>IF(ISNA(VLOOKUP(A585,'von Hand markiert'!A:A,1,FALSE)),"","x")</f>
        <v/>
      </c>
    </row>
    <row r="586" spans="1:3" hidden="1" x14ac:dyDescent="0.2">
      <c r="A586" t="s">
        <v>501</v>
      </c>
      <c r="B586">
        <v>417</v>
      </c>
      <c r="C586" t="str">
        <f>IF(ISNA(VLOOKUP(A586,'von Hand markiert'!A:A,1,FALSE)),"","x")</f>
        <v/>
      </c>
    </row>
    <row r="587" spans="1:3" hidden="1" x14ac:dyDescent="0.2">
      <c r="A587" t="s">
        <v>500</v>
      </c>
      <c r="B587">
        <v>417</v>
      </c>
      <c r="C587" t="str">
        <f>IF(ISNA(VLOOKUP(A587,'von Hand markiert'!A:A,1,FALSE)),"","x")</f>
        <v/>
      </c>
    </row>
    <row r="588" spans="1:3" hidden="1" x14ac:dyDescent="0.2">
      <c r="A588" t="s">
        <v>508</v>
      </c>
      <c r="B588">
        <v>435</v>
      </c>
      <c r="C588" t="str">
        <f>IF(ISNA(VLOOKUP(A588,'von Hand markiert'!A:A,1,FALSE)),"","x")</f>
        <v/>
      </c>
    </row>
    <row r="589" spans="1:3" hidden="1" x14ac:dyDescent="0.2">
      <c r="A589" t="s">
        <v>513</v>
      </c>
      <c r="B589">
        <v>450</v>
      </c>
      <c r="C589" t="str">
        <f>IF(ISNA(VLOOKUP(A589,'von Hand markiert'!A:A,1,FALSE)),"","x")</f>
        <v/>
      </c>
    </row>
    <row r="590" spans="1:3" hidden="1" x14ac:dyDescent="0.2">
      <c r="A590" t="s">
        <v>516</v>
      </c>
      <c r="B590">
        <v>450</v>
      </c>
      <c r="C590" t="str">
        <f>IF(ISNA(VLOOKUP(A590,'von Hand markiert'!A:A,1,FALSE)),"","x")</f>
        <v/>
      </c>
    </row>
    <row r="591" spans="1:3" hidden="1" x14ac:dyDescent="0.2">
      <c r="A591" t="s">
        <v>515</v>
      </c>
      <c r="B591">
        <v>450</v>
      </c>
      <c r="C591" t="str">
        <f>IF(ISNA(VLOOKUP(A591,'von Hand markiert'!A:A,1,FALSE)),"","x")</f>
        <v/>
      </c>
    </row>
    <row r="592" spans="1:3" hidden="1" x14ac:dyDescent="0.2">
      <c r="A592" t="s">
        <v>517</v>
      </c>
      <c r="B592">
        <v>450</v>
      </c>
      <c r="C592" t="str">
        <f>IF(ISNA(VLOOKUP(A592,'von Hand markiert'!A:A,1,FALSE)),"","x")</f>
        <v/>
      </c>
    </row>
    <row r="593" spans="1:3" hidden="1" x14ac:dyDescent="0.2">
      <c r="A593" t="s">
        <v>514</v>
      </c>
      <c r="B593">
        <v>450</v>
      </c>
      <c r="C593" t="str">
        <f>IF(ISNA(VLOOKUP(A593,'von Hand markiert'!A:A,1,FALSE)),"","x")</f>
        <v/>
      </c>
    </row>
    <row r="594" spans="1:3" hidden="1" x14ac:dyDescent="0.2">
      <c r="A594" t="s">
        <v>519</v>
      </c>
      <c r="B594">
        <v>453</v>
      </c>
      <c r="C594" t="str">
        <f>IF(ISNA(VLOOKUP(A594,'von Hand markiert'!A:A,1,FALSE)),"","x")</f>
        <v/>
      </c>
    </row>
    <row r="595" spans="1:3" hidden="1" x14ac:dyDescent="0.2">
      <c r="A595" t="s">
        <v>523</v>
      </c>
      <c r="B595">
        <v>459</v>
      </c>
      <c r="C595" t="str">
        <f>IF(ISNA(VLOOKUP(A595,'von Hand markiert'!A:A,1,FALSE)),"","x")</f>
        <v/>
      </c>
    </row>
    <row r="596" spans="1:3" hidden="1" x14ac:dyDescent="0.2">
      <c r="A596" t="s">
        <v>206</v>
      </c>
      <c r="B596">
        <v>461</v>
      </c>
      <c r="C596" t="str">
        <f>IF(ISNA(VLOOKUP(A596,'von Hand markiert'!A:A,1,FALSE)),"","x")</f>
        <v/>
      </c>
    </row>
    <row r="597" spans="1:3" hidden="1" x14ac:dyDescent="0.2">
      <c r="A597" t="s">
        <v>560</v>
      </c>
      <c r="B597">
        <v>461</v>
      </c>
      <c r="C597" t="str">
        <f>IF(ISNA(VLOOKUP(A597,'von Hand markiert'!A:A,1,FALSE)),"","x")</f>
        <v/>
      </c>
    </row>
    <row r="598" spans="1:3" hidden="1" x14ac:dyDescent="0.2">
      <c r="A598" t="s">
        <v>561</v>
      </c>
      <c r="B598">
        <v>461</v>
      </c>
      <c r="C598" t="str">
        <f>IF(ISNA(VLOOKUP(A598,'von Hand markiert'!A:A,1,FALSE)),"","x")</f>
        <v/>
      </c>
    </row>
    <row r="599" spans="1:3" hidden="1" x14ac:dyDescent="0.2">
      <c r="A599" t="s">
        <v>524</v>
      </c>
      <c r="B599">
        <v>461</v>
      </c>
      <c r="C599" t="str">
        <f>IF(ISNA(VLOOKUP(A599,'von Hand markiert'!A:A,1,FALSE)),"","x")</f>
        <v/>
      </c>
    </row>
    <row r="600" spans="1:3" hidden="1" x14ac:dyDescent="0.2">
      <c r="A600" t="s">
        <v>536</v>
      </c>
      <c r="B600">
        <v>475</v>
      </c>
      <c r="C600" t="str">
        <f>IF(ISNA(VLOOKUP(A600,'von Hand markiert'!A:A,1,FALSE)),"","x")</f>
        <v/>
      </c>
    </row>
    <row r="601" spans="1:3" hidden="1" x14ac:dyDescent="0.2">
      <c r="A601" t="s">
        <v>545</v>
      </c>
      <c r="B601">
        <v>488</v>
      </c>
      <c r="C601" t="str">
        <f>IF(ISNA(VLOOKUP(A601,'von Hand markiert'!A:A,1,FALSE)),"","x")</f>
        <v/>
      </c>
    </row>
    <row r="602" spans="1:3" hidden="1" x14ac:dyDescent="0.2">
      <c r="A602" t="s">
        <v>562</v>
      </c>
      <c r="B602">
        <v>510</v>
      </c>
      <c r="C602" t="str">
        <f>IF(ISNA(VLOOKUP(A602,'von Hand markiert'!A:A,1,FALSE)),"","x")</f>
        <v/>
      </c>
    </row>
    <row r="603" spans="1:3" hidden="1" x14ac:dyDescent="0.2">
      <c r="A603" t="s">
        <v>568</v>
      </c>
      <c r="B603">
        <v>531</v>
      </c>
      <c r="C603" t="str">
        <f>IF(ISNA(VLOOKUP(A603,'von Hand markiert'!A:A,1,FALSE)),"","x")</f>
        <v/>
      </c>
    </row>
    <row r="604" spans="1:3" hidden="1" x14ac:dyDescent="0.2">
      <c r="A604" t="s">
        <v>572</v>
      </c>
      <c r="B604">
        <v>539</v>
      </c>
      <c r="C604" t="str">
        <f>IF(ISNA(VLOOKUP(A604,'von Hand markiert'!A:A,1,FALSE)),"","x")</f>
        <v/>
      </c>
    </row>
    <row r="605" spans="1:3" hidden="1" x14ac:dyDescent="0.2">
      <c r="A605" t="s">
        <v>573</v>
      </c>
      <c r="B605">
        <v>539</v>
      </c>
      <c r="C605" t="str">
        <f>IF(ISNA(VLOOKUP(A605,'von Hand markiert'!A:A,1,FALSE)),"","x")</f>
        <v/>
      </c>
    </row>
    <row r="606" spans="1:3" hidden="1" x14ac:dyDescent="0.2">
      <c r="A606" t="s">
        <v>575</v>
      </c>
      <c r="B606">
        <v>539</v>
      </c>
      <c r="C606" t="str">
        <f>IF(ISNA(VLOOKUP(A606,'von Hand markiert'!A:A,1,FALSE)),"","x")</f>
        <v/>
      </c>
    </row>
    <row r="607" spans="1:3" hidden="1" x14ac:dyDescent="0.2">
      <c r="A607" t="s">
        <v>574</v>
      </c>
      <c r="B607">
        <v>539</v>
      </c>
      <c r="C607" t="str">
        <f>IF(ISNA(VLOOKUP(A607,'von Hand markiert'!A:A,1,FALSE)),"","x")</f>
        <v/>
      </c>
    </row>
    <row r="608" spans="1:3" hidden="1" x14ac:dyDescent="0.2">
      <c r="A608" t="s">
        <v>577</v>
      </c>
      <c r="B608">
        <v>542</v>
      </c>
      <c r="C608" t="str">
        <f>IF(ISNA(VLOOKUP(A608,'von Hand markiert'!A:A,1,FALSE)),"","x")</f>
        <v/>
      </c>
    </row>
    <row r="609" spans="1:3" hidden="1" x14ac:dyDescent="0.2">
      <c r="A609" t="s">
        <v>579</v>
      </c>
      <c r="B609">
        <v>544</v>
      </c>
      <c r="C609" t="str">
        <f>IF(ISNA(VLOOKUP(A609,'von Hand markiert'!A:A,1,FALSE)),"","x")</f>
        <v/>
      </c>
    </row>
    <row r="610" spans="1:3" hidden="1" x14ac:dyDescent="0.2">
      <c r="A610" t="s">
        <v>582</v>
      </c>
      <c r="B610">
        <v>548</v>
      </c>
      <c r="C610" t="str">
        <f>IF(ISNA(VLOOKUP(A610,'von Hand markiert'!A:A,1,FALSE)),"","x")</f>
        <v/>
      </c>
    </row>
    <row r="611" spans="1:3" hidden="1" x14ac:dyDescent="0.2">
      <c r="A611" t="s">
        <v>583</v>
      </c>
      <c r="B611">
        <v>550</v>
      </c>
      <c r="C611" t="str">
        <f>IF(ISNA(VLOOKUP(A611,'von Hand markiert'!A:A,1,FALSE)),"","x")</f>
        <v/>
      </c>
    </row>
    <row r="612" spans="1:3" hidden="1" x14ac:dyDescent="0.2">
      <c r="A612" t="s">
        <v>584</v>
      </c>
      <c r="B612">
        <v>550</v>
      </c>
      <c r="C612" t="str">
        <f>IF(ISNA(VLOOKUP(A612,'von Hand markiert'!A:A,1,FALSE)),"","x")</f>
        <v/>
      </c>
    </row>
    <row r="613" spans="1:3" hidden="1" x14ac:dyDescent="0.2">
      <c r="A613" t="s">
        <v>216</v>
      </c>
      <c r="B613">
        <v>554</v>
      </c>
      <c r="C613" t="str">
        <f>IF(ISNA(VLOOKUP(A613,'von Hand markiert'!A:A,1,FALSE)),"","x")</f>
        <v/>
      </c>
    </row>
    <row r="614" spans="1:3" hidden="1" x14ac:dyDescent="0.2">
      <c r="A614" t="s">
        <v>378</v>
      </c>
      <c r="B614">
        <v>554</v>
      </c>
      <c r="C614" t="str">
        <f>IF(ISNA(VLOOKUP(A614,'von Hand markiert'!A:A,1,FALSE)),"","x")</f>
        <v/>
      </c>
    </row>
    <row r="615" spans="1:3" hidden="1" x14ac:dyDescent="0.2">
      <c r="A615" t="s">
        <v>586</v>
      </c>
      <c r="B615">
        <v>554</v>
      </c>
      <c r="C615" t="str">
        <f>IF(ISNA(VLOOKUP(A615,'von Hand markiert'!A:A,1,FALSE)),"","x")</f>
        <v/>
      </c>
    </row>
    <row r="616" spans="1:3" hidden="1" x14ac:dyDescent="0.2">
      <c r="A616" t="s">
        <v>587</v>
      </c>
      <c r="B616">
        <v>554</v>
      </c>
      <c r="C616" t="str">
        <f>IF(ISNA(VLOOKUP(A616,'von Hand markiert'!A:A,1,FALSE)),"","x")</f>
        <v/>
      </c>
    </row>
    <row r="617" spans="1:3" hidden="1" x14ac:dyDescent="0.2">
      <c r="A617" t="s">
        <v>377</v>
      </c>
      <c r="B617">
        <v>554</v>
      </c>
      <c r="C617" t="str">
        <f>IF(ISNA(VLOOKUP(A617,'von Hand markiert'!A:A,1,FALSE)),"","x")</f>
        <v/>
      </c>
    </row>
    <row r="618" spans="1:3" hidden="1" x14ac:dyDescent="0.2">
      <c r="A618" t="s">
        <v>85</v>
      </c>
      <c r="B618">
        <v>554</v>
      </c>
      <c r="C618" t="str">
        <f>IF(ISNA(VLOOKUP(A618,'von Hand markiert'!A:A,1,FALSE)),"","x")</f>
        <v/>
      </c>
    </row>
    <row r="619" spans="1:3" hidden="1" x14ac:dyDescent="0.2">
      <c r="A619" t="s">
        <v>585</v>
      </c>
      <c r="B619">
        <v>554</v>
      </c>
      <c r="C619" t="str">
        <f>IF(ISNA(VLOOKUP(A619,'von Hand markiert'!A:A,1,FALSE)),"","x")</f>
        <v/>
      </c>
    </row>
    <row r="620" spans="1:3" hidden="1" x14ac:dyDescent="0.2">
      <c r="A620" t="s">
        <v>591</v>
      </c>
      <c r="B620">
        <v>559</v>
      </c>
      <c r="C620" t="str">
        <f>IF(ISNA(VLOOKUP(A620,'von Hand markiert'!A:A,1,FALSE)),"","x")</f>
        <v/>
      </c>
    </row>
    <row r="621" spans="1:3" hidden="1" x14ac:dyDescent="0.2">
      <c r="A621" t="s">
        <v>592</v>
      </c>
      <c r="B621">
        <v>561</v>
      </c>
      <c r="C621" t="str">
        <f>IF(ISNA(VLOOKUP(A621,'von Hand markiert'!A:A,1,FALSE)),"","x")</f>
        <v/>
      </c>
    </row>
    <row r="622" spans="1:3" hidden="1" x14ac:dyDescent="0.2">
      <c r="A622" t="s">
        <v>593</v>
      </c>
      <c r="B622">
        <v>561</v>
      </c>
      <c r="C622" t="str">
        <f>IF(ISNA(VLOOKUP(A622,'von Hand markiert'!A:A,1,FALSE)),"","x")</f>
        <v/>
      </c>
    </row>
    <row r="623" spans="1:3" hidden="1" x14ac:dyDescent="0.2">
      <c r="A623" t="s">
        <v>595</v>
      </c>
      <c r="B623">
        <v>563</v>
      </c>
      <c r="C623" t="str">
        <f>IF(ISNA(VLOOKUP(A623,'von Hand markiert'!A:A,1,FALSE)),"","x")</f>
        <v/>
      </c>
    </row>
    <row r="624" spans="1:3" hidden="1" x14ac:dyDescent="0.2">
      <c r="A624" t="s">
        <v>596</v>
      </c>
      <c r="B624">
        <v>564</v>
      </c>
      <c r="C624" t="str">
        <f>IF(ISNA(VLOOKUP(A624,'von Hand markiert'!A:A,1,FALSE)),"","x")</f>
        <v/>
      </c>
    </row>
    <row r="625" spans="1:3" hidden="1" x14ac:dyDescent="0.2">
      <c r="A625" t="s">
        <v>605</v>
      </c>
      <c r="B625">
        <v>598</v>
      </c>
      <c r="C625" t="str">
        <f>IF(ISNA(VLOOKUP(A625,'von Hand markiert'!A:A,1,FALSE)),"","x")</f>
        <v/>
      </c>
    </row>
    <row r="626" spans="1:3" hidden="1" x14ac:dyDescent="0.2">
      <c r="A626" t="s">
        <v>619</v>
      </c>
      <c r="B626">
        <v>622</v>
      </c>
      <c r="C626" t="str">
        <f>IF(ISNA(VLOOKUP(A626,'von Hand markiert'!A:A,1,FALSE)),"","x")</f>
        <v/>
      </c>
    </row>
    <row r="627" spans="1:3" hidden="1" x14ac:dyDescent="0.2">
      <c r="A627" t="s">
        <v>620</v>
      </c>
      <c r="B627">
        <v>622</v>
      </c>
      <c r="C627" t="str">
        <f>IF(ISNA(VLOOKUP(A627,'von Hand markiert'!A:A,1,FALSE)),"","x")</f>
        <v/>
      </c>
    </row>
    <row r="628" spans="1:3" hidden="1" x14ac:dyDescent="0.2">
      <c r="A628" t="s">
        <v>621</v>
      </c>
      <c r="B628">
        <v>623</v>
      </c>
      <c r="C628" t="str">
        <f>IF(ISNA(VLOOKUP(A628,'von Hand markiert'!A:A,1,FALSE)),"","x")</f>
        <v/>
      </c>
    </row>
    <row r="629" spans="1:3" hidden="1" x14ac:dyDescent="0.2">
      <c r="A629" t="s">
        <v>624</v>
      </c>
      <c r="B629">
        <v>627</v>
      </c>
      <c r="C629" t="str">
        <f>IF(ISNA(VLOOKUP(A629,'von Hand markiert'!A:A,1,FALSE)),"","x")</f>
        <v/>
      </c>
    </row>
  </sheetData>
  <autoFilter ref="A1:C629" xr:uid="{47BBE39D-6A6C-034E-8ED4-587E9DD92299}">
    <filterColumn colId="1">
      <filters>
        <filter val="112"/>
      </filters>
    </filterColumn>
    <sortState xmlns:xlrd2="http://schemas.microsoft.com/office/spreadsheetml/2017/richdata2" ref="A2:C629">
      <sortCondition descending="1" ref="C1:C629"/>
    </sortState>
  </autoFilter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84C8A-69C3-2442-98F5-974943220201}">
  <dimension ref="A1:C629"/>
  <sheetViews>
    <sheetView workbookViewId="0">
      <selection sqref="A1:XFD1"/>
    </sheetView>
  </sheetViews>
  <sheetFormatPr baseColWidth="10" defaultRowHeight="16" x14ac:dyDescent="0.2"/>
  <cols>
    <col min="2" max="2" width="14.33203125" bestFit="1" customWidth="1"/>
    <col min="3" max="3" width="18.33203125" bestFit="1" customWidth="1"/>
  </cols>
  <sheetData>
    <row r="1" spans="1:3" x14ac:dyDescent="0.2">
      <c r="A1" t="s">
        <v>341</v>
      </c>
      <c r="B1" t="s">
        <v>628</v>
      </c>
      <c r="C1" t="s">
        <v>627</v>
      </c>
    </row>
    <row r="2" spans="1:3" x14ac:dyDescent="0.2">
      <c r="A2" t="s">
        <v>72</v>
      </c>
      <c r="B2">
        <v>554</v>
      </c>
      <c r="C2" t="str">
        <f>IF(ISNA(VLOOKUP(A2,'von Hand markiert'!A:A,1,FALSE)),"","x")</f>
        <v>x</v>
      </c>
    </row>
    <row r="3" spans="1:3" x14ac:dyDescent="0.2">
      <c r="A3" t="s">
        <v>41</v>
      </c>
      <c r="B3">
        <v>554</v>
      </c>
      <c r="C3" t="str">
        <f>IF(ISNA(VLOOKUP(A3,'von Hand markiert'!A:A,1,FALSE)),"","x")</f>
        <v>x</v>
      </c>
    </row>
    <row r="4" spans="1:3" x14ac:dyDescent="0.2">
      <c r="A4" t="s">
        <v>106</v>
      </c>
      <c r="B4">
        <v>554</v>
      </c>
      <c r="C4" t="str">
        <f>IF(ISNA(VLOOKUP(A4,'von Hand markiert'!A:A,1,FALSE)),"","x")</f>
        <v>x</v>
      </c>
    </row>
    <row r="5" spans="1:3" x14ac:dyDescent="0.2">
      <c r="A5" t="s">
        <v>53</v>
      </c>
      <c r="B5">
        <v>554</v>
      </c>
      <c r="C5" t="str">
        <f>IF(ISNA(VLOOKUP(A5,'von Hand markiert'!A:A,1,FALSE)),"","x")</f>
        <v>x</v>
      </c>
    </row>
    <row r="6" spans="1:3" x14ac:dyDescent="0.2">
      <c r="A6" t="s">
        <v>15</v>
      </c>
      <c r="B6">
        <v>510</v>
      </c>
      <c r="C6" t="str">
        <f>IF(ISNA(VLOOKUP(A6,'von Hand markiert'!A:A,1,FALSE)),"","x")</f>
        <v>x</v>
      </c>
    </row>
    <row r="7" spans="1:3" x14ac:dyDescent="0.2">
      <c r="A7" t="s">
        <v>57</v>
      </c>
      <c r="B7">
        <v>510</v>
      </c>
      <c r="C7" t="str">
        <f>IF(ISNA(VLOOKUP(A7,'von Hand markiert'!A:A,1,FALSE)),"","x")</f>
        <v>x</v>
      </c>
    </row>
    <row r="8" spans="1:3" x14ac:dyDescent="0.2">
      <c r="A8" t="s">
        <v>36</v>
      </c>
      <c r="B8">
        <v>510</v>
      </c>
      <c r="C8" t="str">
        <f>IF(ISNA(VLOOKUP(A8,'von Hand markiert'!A:A,1,FALSE)),"","x")</f>
        <v>x</v>
      </c>
    </row>
    <row r="9" spans="1:3" x14ac:dyDescent="0.2">
      <c r="A9" t="s">
        <v>82</v>
      </c>
      <c r="B9">
        <v>510</v>
      </c>
      <c r="C9" t="str">
        <f>IF(ISNA(VLOOKUP(A9,'von Hand markiert'!A:A,1,FALSE)),"","x")</f>
        <v>x</v>
      </c>
    </row>
    <row r="10" spans="1:3" x14ac:dyDescent="0.2">
      <c r="A10" t="s">
        <v>38</v>
      </c>
      <c r="B10">
        <v>461</v>
      </c>
      <c r="C10" t="str">
        <f>IF(ISNA(VLOOKUP(A10,'von Hand markiert'!A:A,1,FALSE)),"","x")</f>
        <v>x</v>
      </c>
    </row>
    <row r="11" spans="1:3" x14ac:dyDescent="0.2">
      <c r="A11" t="s">
        <v>25</v>
      </c>
      <c r="B11">
        <v>461</v>
      </c>
      <c r="C11" t="str">
        <f>IF(ISNA(VLOOKUP(A11,'von Hand markiert'!A:A,1,FALSE)),"","x")</f>
        <v>x</v>
      </c>
    </row>
    <row r="12" spans="1:3" x14ac:dyDescent="0.2">
      <c r="A12" t="s">
        <v>12</v>
      </c>
      <c r="B12">
        <v>461</v>
      </c>
      <c r="C12" t="str">
        <f>IF(ISNA(VLOOKUP(A12,'von Hand markiert'!A:A,1,FALSE)),"","x")</f>
        <v>x</v>
      </c>
    </row>
    <row r="13" spans="1:3" x14ac:dyDescent="0.2">
      <c r="A13" t="s">
        <v>93</v>
      </c>
      <c r="B13">
        <v>461</v>
      </c>
      <c r="C13" t="str">
        <f>IF(ISNA(VLOOKUP(A13,'von Hand markiert'!A:A,1,FALSE)),"","x")</f>
        <v>x</v>
      </c>
    </row>
    <row r="14" spans="1:3" x14ac:dyDescent="0.2">
      <c r="A14" t="s">
        <v>42</v>
      </c>
      <c r="B14">
        <v>461</v>
      </c>
      <c r="C14" t="str">
        <f>IF(ISNA(VLOOKUP(A14,'von Hand markiert'!A:A,1,FALSE)),"","x")</f>
        <v>x</v>
      </c>
    </row>
    <row r="15" spans="1:3" x14ac:dyDescent="0.2">
      <c r="A15" t="s">
        <v>35</v>
      </c>
      <c r="B15">
        <v>461</v>
      </c>
      <c r="C15" t="str">
        <f>IF(ISNA(VLOOKUP(A15,'von Hand markiert'!A:A,1,FALSE)),"","x")</f>
        <v>x</v>
      </c>
    </row>
    <row r="16" spans="1:3" x14ac:dyDescent="0.2">
      <c r="A16" t="s">
        <v>9</v>
      </c>
      <c r="B16">
        <v>227</v>
      </c>
      <c r="C16" t="str">
        <f>IF(ISNA(VLOOKUP(A16,'von Hand markiert'!A:A,1,FALSE)),"","x")</f>
        <v>x</v>
      </c>
    </row>
    <row r="17" spans="1:3" x14ac:dyDescent="0.2">
      <c r="A17" t="s">
        <v>102</v>
      </c>
      <c r="B17">
        <v>209</v>
      </c>
      <c r="C17" t="str">
        <f>IF(ISNA(VLOOKUP(A17,'von Hand markiert'!A:A,1,FALSE)),"","x")</f>
        <v>x</v>
      </c>
    </row>
    <row r="18" spans="1:3" x14ac:dyDescent="0.2">
      <c r="A18" t="s">
        <v>13</v>
      </c>
      <c r="B18">
        <v>150</v>
      </c>
      <c r="C18" t="str">
        <f>IF(ISNA(VLOOKUP(A18,'von Hand markiert'!A:A,1,FALSE)),"","x")</f>
        <v>x</v>
      </c>
    </row>
    <row r="19" spans="1:3" x14ac:dyDescent="0.2">
      <c r="A19" t="s">
        <v>7</v>
      </c>
      <c r="B19">
        <v>150</v>
      </c>
      <c r="C19" t="str">
        <f>IF(ISNA(VLOOKUP(A19,'von Hand markiert'!A:A,1,FALSE)),"","x")</f>
        <v>x</v>
      </c>
    </row>
    <row r="20" spans="1:3" x14ac:dyDescent="0.2">
      <c r="A20" t="s">
        <v>50</v>
      </c>
      <c r="B20">
        <v>150</v>
      </c>
      <c r="C20" t="str">
        <f>IF(ISNA(VLOOKUP(A20,'von Hand markiert'!A:A,1,FALSE)),"","x")</f>
        <v>x</v>
      </c>
    </row>
    <row r="21" spans="1:3" x14ac:dyDescent="0.2">
      <c r="A21" t="s">
        <v>21</v>
      </c>
      <c r="B21">
        <v>150</v>
      </c>
      <c r="C21" t="str">
        <f>IF(ISNA(VLOOKUP(A21,'von Hand markiert'!A:A,1,FALSE)),"","x")</f>
        <v>x</v>
      </c>
    </row>
    <row r="22" spans="1:3" x14ac:dyDescent="0.2">
      <c r="A22" t="s">
        <v>129</v>
      </c>
      <c r="B22">
        <v>150</v>
      </c>
      <c r="C22" t="str">
        <f>IF(ISNA(VLOOKUP(A22,'von Hand markiert'!A:A,1,FALSE)),"","x")</f>
        <v>x</v>
      </c>
    </row>
    <row r="23" spans="1:3" x14ac:dyDescent="0.2">
      <c r="A23" t="s">
        <v>34</v>
      </c>
      <c r="B23">
        <v>150</v>
      </c>
      <c r="C23" t="str">
        <f>IF(ISNA(VLOOKUP(A23,'von Hand markiert'!A:A,1,FALSE)),"","x")</f>
        <v>x</v>
      </c>
    </row>
    <row r="24" spans="1:3" x14ac:dyDescent="0.2">
      <c r="A24" t="s">
        <v>105</v>
      </c>
      <c r="B24">
        <v>150</v>
      </c>
      <c r="C24" t="str">
        <f>IF(ISNA(VLOOKUP(A24,'von Hand markiert'!A:A,1,FALSE)),"","x")</f>
        <v>x</v>
      </c>
    </row>
    <row r="25" spans="1:3" x14ac:dyDescent="0.2">
      <c r="A25" t="s">
        <v>3</v>
      </c>
      <c r="B25">
        <v>133</v>
      </c>
      <c r="C25" t="str">
        <f>IF(ISNA(VLOOKUP(A25,'von Hand markiert'!A:A,1,FALSE)),"","x")</f>
        <v>x</v>
      </c>
    </row>
    <row r="26" spans="1:3" x14ac:dyDescent="0.2">
      <c r="A26" t="s">
        <v>103</v>
      </c>
      <c r="B26">
        <v>81</v>
      </c>
      <c r="C26" t="str">
        <f>IF(ISNA(VLOOKUP(A26,'von Hand markiert'!A:A,1,FALSE)),"","x")</f>
        <v>x</v>
      </c>
    </row>
    <row r="27" spans="1:3" x14ac:dyDescent="0.2">
      <c r="A27" t="s">
        <v>56</v>
      </c>
      <c r="B27">
        <v>81</v>
      </c>
      <c r="C27" t="str">
        <f>IF(ISNA(VLOOKUP(A27,'von Hand markiert'!A:A,1,FALSE)),"","x")</f>
        <v>x</v>
      </c>
    </row>
    <row r="28" spans="1:3" x14ac:dyDescent="0.2">
      <c r="A28" t="s">
        <v>147</v>
      </c>
      <c r="B28">
        <v>81</v>
      </c>
      <c r="C28" t="str">
        <f>IF(ISNA(VLOOKUP(A28,'von Hand markiert'!A:A,1,FALSE)),"","x")</f>
        <v>x</v>
      </c>
    </row>
    <row r="29" spans="1:3" x14ac:dyDescent="0.2">
      <c r="A29" t="s">
        <v>125</v>
      </c>
      <c r="B29">
        <v>81</v>
      </c>
      <c r="C29" t="str">
        <f>IF(ISNA(VLOOKUP(A29,'von Hand markiert'!A:A,1,FALSE)),"","x")</f>
        <v>x</v>
      </c>
    </row>
    <row r="30" spans="1:3" x14ac:dyDescent="0.2">
      <c r="A30" t="s">
        <v>19</v>
      </c>
      <c r="B30">
        <v>81</v>
      </c>
      <c r="C30" t="str">
        <f>IF(ISNA(VLOOKUP(A30,'von Hand markiert'!A:A,1,FALSE)),"","x")</f>
        <v>x</v>
      </c>
    </row>
    <row r="31" spans="1:3" x14ac:dyDescent="0.2">
      <c r="A31" t="s">
        <v>4</v>
      </c>
      <c r="B31">
        <v>81</v>
      </c>
      <c r="C31" t="str">
        <f>IF(ISNA(VLOOKUP(A31,'von Hand markiert'!A:A,1,FALSE)),"","x")</f>
        <v>x</v>
      </c>
    </row>
    <row r="32" spans="1:3" x14ac:dyDescent="0.2">
      <c r="A32" t="s">
        <v>43</v>
      </c>
      <c r="B32">
        <v>81</v>
      </c>
      <c r="C32" t="str">
        <f>IF(ISNA(VLOOKUP(A32,'von Hand markiert'!A:A,1,FALSE)),"","x")</f>
        <v>x</v>
      </c>
    </row>
    <row r="33" spans="1:3" x14ac:dyDescent="0.2">
      <c r="A33" t="s">
        <v>26</v>
      </c>
      <c r="B33">
        <v>56</v>
      </c>
      <c r="C33" t="str">
        <f>IF(ISNA(VLOOKUP(A33,'von Hand markiert'!A:A,1,FALSE)),"","x")</f>
        <v>x</v>
      </c>
    </row>
    <row r="34" spans="1:3" x14ac:dyDescent="0.2">
      <c r="A34" t="s">
        <v>64</v>
      </c>
      <c r="B34">
        <v>56</v>
      </c>
      <c r="C34" t="str">
        <f>IF(ISNA(VLOOKUP(A34,'von Hand markiert'!A:A,1,FALSE)),"","x")</f>
        <v>x</v>
      </c>
    </row>
    <row r="35" spans="1:3" x14ac:dyDescent="0.2">
      <c r="A35" t="s">
        <v>11</v>
      </c>
      <c r="B35">
        <v>56</v>
      </c>
      <c r="C35" t="str">
        <f>IF(ISNA(VLOOKUP(A35,'von Hand markiert'!A:A,1,FALSE)),"","x")</f>
        <v>x</v>
      </c>
    </row>
    <row r="36" spans="1:3" x14ac:dyDescent="0.2">
      <c r="A36" t="s">
        <v>31</v>
      </c>
      <c r="B36">
        <v>56</v>
      </c>
      <c r="C36" t="str">
        <f>IF(ISNA(VLOOKUP(A36,'von Hand markiert'!A:A,1,FALSE)),"","x")</f>
        <v>x</v>
      </c>
    </row>
    <row r="37" spans="1:3" x14ac:dyDescent="0.2">
      <c r="A37" t="s">
        <v>58</v>
      </c>
      <c r="B37">
        <v>55</v>
      </c>
      <c r="C37" t="str">
        <f>IF(ISNA(VLOOKUP(A37,'von Hand markiert'!A:A,1,FALSE)),"","x")</f>
        <v>x</v>
      </c>
    </row>
    <row r="38" spans="1:3" x14ac:dyDescent="0.2">
      <c r="A38" t="s">
        <v>296</v>
      </c>
      <c r="B38">
        <v>55</v>
      </c>
      <c r="C38" t="str">
        <f>IF(ISNA(VLOOKUP(A38,'von Hand markiert'!A:A,1,FALSE)),"","x")</f>
        <v>x</v>
      </c>
    </row>
    <row r="39" spans="1:3" x14ac:dyDescent="0.2">
      <c r="A39" t="s">
        <v>8</v>
      </c>
      <c r="B39">
        <v>52</v>
      </c>
      <c r="C39" t="str">
        <f>IF(ISNA(VLOOKUP(A39,'von Hand markiert'!A:A,1,FALSE)),"","x")</f>
        <v>x</v>
      </c>
    </row>
    <row r="40" spans="1:3" x14ac:dyDescent="0.2">
      <c r="A40" t="s">
        <v>20</v>
      </c>
      <c r="B40">
        <v>52</v>
      </c>
      <c r="C40" t="str">
        <f>IF(ISNA(VLOOKUP(A40,'von Hand markiert'!A:A,1,FALSE)),"","x")</f>
        <v>x</v>
      </c>
    </row>
    <row r="41" spans="1:3" x14ac:dyDescent="0.2">
      <c r="A41" t="s">
        <v>1</v>
      </c>
      <c r="B41">
        <v>41</v>
      </c>
      <c r="C41" t="str">
        <f>IF(ISNA(VLOOKUP(A41,'von Hand markiert'!A:A,1,FALSE)),"","x")</f>
        <v>x</v>
      </c>
    </row>
    <row r="42" spans="1:3" x14ac:dyDescent="0.2">
      <c r="A42" t="s">
        <v>0</v>
      </c>
      <c r="B42">
        <v>41</v>
      </c>
      <c r="C42" t="str">
        <f>IF(ISNA(VLOOKUP(A42,'von Hand markiert'!A:A,1,FALSE)),"","x")</f>
        <v>x</v>
      </c>
    </row>
    <row r="43" spans="1:3" x14ac:dyDescent="0.2">
      <c r="A43" t="s">
        <v>27</v>
      </c>
      <c r="B43">
        <v>35</v>
      </c>
      <c r="C43" t="str">
        <f>IF(ISNA(VLOOKUP(A43,'von Hand markiert'!A:A,1,FALSE)),"","x")</f>
        <v>x</v>
      </c>
    </row>
    <row r="44" spans="1:3" x14ac:dyDescent="0.2">
      <c r="A44" t="s">
        <v>18</v>
      </c>
      <c r="B44">
        <v>35</v>
      </c>
      <c r="C44" t="str">
        <f>IF(ISNA(VLOOKUP(A44,'von Hand markiert'!A:A,1,FALSE)),"","x")</f>
        <v>x</v>
      </c>
    </row>
    <row r="45" spans="1:3" x14ac:dyDescent="0.2">
      <c r="A45" t="s">
        <v>66</v>
      </c>
      <c r="B45">
        <v>35</v>
      </c>
      <c r="C45" t="str">
        <f>IF(ISNA(VLOOKUP(A45,'von Hand markiert'!A:A,1,FALSE)),"","x")</f>
        <v>x</v>
      </c>
    </row>
    <row r="46" spans="1:3" x14ac:dyDescent="0.2">
      <c r="A46" t="s">
        <v>2</v>
      </c>
      <c r="B46">
        <v>35</v>
      </c>
      <c r="C46" t="str">
        <f>IF(ISNA(VLOOKUP(A46,'von Hand markiert'!A:A,1,FALSE)),"","x")</f>
        <v>x</v>
      </c>
    </row>
    <row r="47" spans="1:3" x14ac:dyDescent="0.2">
      <c r="A47" t="s">
        <v>17</v>
      </c>
      <c r="B47">
        <v>35</v>
      </c>
      <c r="C47" t="str">
        <f>IF(ISNA(VLOOKUP(A47,'von Hand markiert'!A:A,1,FALSE)),"","x")</f>
        <v>x</v>
      </c>
    </row>
    <row r="48" spans="1:3" x14ac:dyDescent="0.2">
      <c r="A48" t="s">
        <v>14</v>
      </c>
      <c r="B48">
        <v>12</v>
      </c>
      <c r="C48" t="str">
        <f>IF(ISNA(VLOOKUP(A48,'von Hand markiert'!A:A,1,FALSE)),"","x")</f>
        <v>x</v>
      </c>
    </row>
    <row r="49" spans="1:3" x14ac:dyDescent="0.2">
      <c r="A49" t="s">
        <v>10</v>
      </c>
      <c r="B49">
        <v>12</v>
      </c>
      <c r="C49" t="str">
        <f>IF(ISNA(VLOOKUP(A49,'von Hand markiert'!A:A,1,FALSE)),"","x")</f>
        <v>x</v>
      </c>
    </row>
    <row r="50" spans="1:3" x14ac:dyDescent="0.2">
      <c r="A50" t="s">
        <v>238</v>
      </c>
      <c r="B50">
        <v>11</v>
      </c>
      <c r="C50" t="str">
        <f>IF(ISNA(VLOOKUP(A50,'von Hand markiert'!A:A,1,FALSE)),"","x")</f>
        <v>x</v>
      </c>
    </row>
    <row r="51" spans="1:3" x14ac:dyDescent="0.2">
      <c r="A51" t="s">
        <v>32</v>
      </c>
      <c r="B51">
        <v>6</v>
      </c>
      <c r="C51" t="str">
        <f>IF(ISNA(VLOOKUP(A51,'von Hand markiert'!A:A,1,FALSE)),"","x")</f>
        <v>x</v>
      </c>
    </row>
    <row r="52" spans="1:3" x14ac:dyDescent="0.2">
      <c r="A52" t="s">
        <v>145</v>
      </c>
      <c r="B52">
        <v>6</v>
      </c>
      <c r="C52" t="str">
        <f>IF(ISNA(VLOOKUP(A52,'von Hand markiert'!A:A,1,FALSE)),"","x")</f>
        <v>x</v>
      </c>
    </row>
    <row r="53" spans="1:3" x14ac:dyDescent="0.2">
      <c r="A53" t="s">
        <v>22</v>
      </c>
      <c r="B53">
        <v>4</v>
      </c>
      <c r="C53" t="str">
        <f>IF(ISNA(VLOOKUP(A53,'von Hand markiert'!A:A,1,FALSE)),"","x")</f>
        <v>x</v>
      </c>
    </row>
    <row r="54" spans="1:3" x14ac:dyDescent="0.2">
      <c r="A54" t="s">
        <v>28</v>
      </c>
      <c r="B54">
        <v>4</v>
      </c>
      <c r="C54" t="str">
        <f>IF(ISNA(VLOOKUP(A54,'von Hand markiert'!A:A,1,FALSE)),"","x")</f>
        <v>x</v>
      </c>
    </row>
    <row r="55" spans="1:3" x14ac:dyDescent="0.2">
      <c r="A55" t="s">
        <v>29</v>
      </c>
      <c r="B55">
        <v>4</v>
      </c>
      <c r="C55" t="str">
        <f>IF(ISNA(VLOOKUP(A55,'von Hand markiert'!A:A,1,FALSE)),"","x")</f>
        <v>x</v>
      </c>
    </row>
    <row r="56" spans="1:3" x14ac:dyDescent="0.2">
      <c r="A56" t="s">
        <v>624</v>
      </c>
      <c r="B56">
        <v>627</v>
      </c>
      <c r="C56" t="str">
        <f>IF(ISNA(VLOOKUP(A56,'von Hand markiert'!A:A,1,FALSE)),"","x")</f>
        <v/>
      </c>
    </row>
    <row r="57" spans="1:3" x14ac:dyDescent="0.2">
      <c r="A57" t="s">
        <v>621</v>
      </c>
      <c r="B57">
        <v>623</v>
      </c>
      <c r="C57" t="str">
        <f>IF(ISNA(VLOOKUP(A57,'von Hand markiert'!A:A,1,FALSE)),"","x")</f>
        <v/>
      </c>
    </row>
    <row r="58" spans="1:3" x14ac:dyDescent="0.2">
      <c r="A58" t="s">
        <v>619</v>
      </c>
      <c r="B58">
        <v>622</v>
      </c>
      <c r="C58" t="str">
        <f>IF(ISNA(VLOOKUP(A58,'von Hand markiert'!A:A,1,FALSE)),"","x")</f>
        <v/>
      </c>
    </row>
    <row r="59" spans="1:3" x14ac:dyDescent="0.2">
      <c r="A59" t="s">
        <v>620</v>
      </c>
      <c r="B59">
        <v>622</v>
      </c>
      <c r="C59" t="str">
        <f>IF(ISNA(VLOOKUP(A59,'von Hand markiert'!A:A,1,FALSE)),"","x")</f>
        <v/>
      </c>
    </row>
    <row r="60" spans="1:3" x14ac:dyDescent="0.2">
      <c r="A60" t="s">
        <v>605</v>
      </c>
      <c r="B60">
        <v>598</v>
      </c>
      <c r="C60" t="str">
        <f>IF(ISNA(VLOOKUP(A60,'von Hand markiert'!A:A,1,FALSE)),"","x")</f>
        <v/>
      </c>
    </row>
    <row r="61" spans="1:3" x14ac:dyDescent="0.2">
      <c r="A61" t="s">
        <v>368</v>
      </c>
      <c r="B61">
        <v>570</v>
      </c>
      <c r="C61" t="str">
        <f>IF(ISNA(VLOOKUP(A61,'von Hand markiert'!A:A,1,FALSE)),"","x")</f>
        <v/>
      </c>
    </row>
    <row r="62" spans="1:3" x14ac:dyDescent="0.2">
      <c r="A62" t="s">
        <v>596</v>
      </c>
      <c r="B62">
        <v>564</v>
      </c>
      <c r="C62" t="str">
        <f>IF(ISNA(VLOOKUP(A62,'von Hand markiert'!A:A,1,FALSE)),"","x")</f>
        <v/>
      </c>
    </row>
    <row r="63" spans="1:3" x14ac:dyDescent="0.2">
      <c r="A63" t="s">
        <v>595</v>
      </c>
      <c r="B63">
        <v>563</v>
      </c>
      <c r="C63" t="str">
        <f>IF(ISNA(VLOOKUP(A63,'von Hand markiert'!A:A,1,FALSE)),"","x")</f>
        <v/>
      </c>
    </row>
    <row r="64" spans="1:3" x14ac:dyDescent="0.2">
      <c r="A64" t="s">
        <v>592</v>
      </c>
      <c r="B64">
        <v>561</v>
      </c>
      <c r="C64" t="str">
        <f>IF(ISNA(VLOOKUP(A64,'von Hand markiert'!A:A,1,FALSE)),"","x")</f>
        <v/>
      </c>
    </row>
    <row r="65" spans="1:3" x14ac:dyDescent="0.2">
      <c r="A65" t="s">
        <v>593</v>
      </c>
      <c r="B65">
        <v>561</v>
      </c>
      <c r="C65" t="str">
        <f>IF(ISNA(VLOOKUP(A65,'von Hand markiert'!A:A,1,FALSE)),"","x")</f>
        <v/>
      </c>
    </row>
    <row r="66" spans="1:3" x14ac:dyDescent="0.2">
      <c r="A66" t="s">
        <v>591</v>
      </c>
      <c r="B66">
        <v>559</v>
      </c>
      <c r="C66" t="str">
        <f>IF(ISNA(VLOOKUP(A66,'von Hand markiert'!A:A,1,FALSE)),"","x")</f>
        <v/>
      </c>
    </row>
    <row r="67" spans="1:3" x14ac:dyDescent="0.2">
      <c r="A67" t="s">
        <v>472</v>
      </c>
      <c r="B67">
        <v>554</v>
      </c>
      <c r="C67" t="str">
        <f>IF(ISNA(VLOOKUP(A67,'von Hand markiert'!A:A,1,FALSE)),"","x")</f>
        <v/>
      </c>
    </row>
    <row r="68" spans="1:3" x14ac:dyDescent="0.2">
      <c r="A68" t="s">
        <v>216</v>
      </c>
      <c r="B68">
        <v>554</v>
      </c>
      <c r="C68" t="str">
        <f>IF(ISNA(VLOOKUP(A68,'von Hand markiert'!A:A,1,FALSE)),"","x")</f>
        <v/>
      </c>
    </row>
    <row r="69" spans="1:3" x14ac:dyDescent="0.2">
      <c r="A69" t="s">
        <v>378</v>
      </c>
      <c r="B69">
        <v>554</v>
      </c>
      <c r="C69" t="str">
        <f>IF(ISNA(VLOOKUP(A69,'von Hand markiert'!A:A,1,FALSE)),"","x")</f>
        <v/>
      </c>
    </row>
    <row r="70" spans="1:3" x14ac:dyDescent="0.2">
      <c r="A70" t="s">
        <v>586</v>
      </c>
      <c r="B70">
        <v>554</v>
      </c>
      <c r="C70" t="str">
        <f>IF(ISNA(VLOOKUP(A70,'von Hand markiert'!A:A,1,FALSE)),"","x")</f>
        <v/>
      </c>
    </row>
    <row r="71" spans="1:3" x14ac:dyDescent="0.2">
      <c r="A71" t="s">
        <v>587</v>
      </c>
      <c r="B71">
        <v>554</v>
      </c>
      <c r="C71" t="str">
        <f>IF(ISNA(VLOOKUP(A71,'von Hand markiert'!A:A,1,FALSE)),"","x")</f>
        <v/>
      </c>
    </row>
    <row r="72" spans="1:3" x14ac:dyDescent="0.2">
      <c r="A72" t="s">
        <v>62</v>
      </c>
      <c r="B72">
        <v>554</v>
      </c>
      <c r="C72" t="str">
        <f>IF(ISNA(VLOOKUP(A72,'von Hand markiert'!A:A,1,FALSE)),"","x")</f>
        <v/>
      </c>
    </row>
    <row r="73" spans="1:3" x14ac:dyDescent="0.2">
      <c r="A73" t="s">
        <v>377</v>
      </c>
      <c r="B73">
        <v>554</v>
      </c>
      <c r="C73" t="str">
        <f>IF(ISNA(VLOOKUP(A73,'von Hand markiert'!A:A,1,FALSE)),"","x")</f>
        <v/>
      </c>
    </row>
    <row r="74" spans="1:3" x14ac:dyDescent="0.2">
      <c r="A74" t="s">
        <v>85</v>
      </c>
      <c r="B74">
        <v>554</v>
      </c>
      <c r="C74" t="str">
        <f>IF(ISNA(VLOOKUP(A74,'von Hand markiert'!A:A,1,FALSE)),"","x")</f>
        <v/>
      </c>
    </row>
    <row r="75" spans="1:3" x14ac:dyDescent="0.2">
      <c r="A75" t="s">
        <v>222</v>
      </c>
      <c r="B75">
        <v>554</v>
      </c>
      <c r="C75" t="str">
        <f>IF(ISNA(VLOOKUP(A75,'von Hand markiert'!A:A,1,FALSE)),"","x")</f>
        <v/>
      </c>
    </row>
    <row r="76" spans="1:3" x14ac:dyDescent="0.2">
      <c r="A76" t="s">
        <v>585</v>
      </c>
      <c r="B76">
        <v>554</v>
      </c>
      <c r="C76" t="str">
        <f>IF(ISNA(VLOOKUP(A76,'von Hand markiert'!A:A,1,FALSE)),"","x")</f>
        <v/>
      </c>
    </row>
    <row r="77" spans="1:3" x14ac:dyDescent="0.2">
      <c r="A77" t="s">
        <v>606</v>
      </c>
      <c r="B77">
        <v>554</v>
      </c>
      <c r="C77" t="str">
        <f>IF(ISNA(VLOOKUP(A77,'von Hand markiert'!A:A,1,FALSE)),"","x")</f>
        <v/>
      </c>
    </row>
    <row r="78" spans="1:3" x14ac:dyDescent="0.2">
      <c r="A78" t="s">
        <v>583</v>
      </c>
      <c r="B78">
        <v>550</v>
      </c>
      <c r="C78" t="str">
        <f>IF(ISNA(VLOOKUP(A78,'von Hand markiert'!A:A,1,FALSE)),"","x")</f>
        <v/>
      </c>
    </row>
    <row r="79" spans="1:3" x14ac:dyDescent="0.2">
      <c r="A79" t="s">
        <v>584</v>
      </c>
      <c r="B79">
        <v>550</v>
      </c>
      <c r="C79" t="str">
        <f>IF(ISNA(VLOOKUP(A79,'von Hand markiert'!A:A,1,FALSE)),"","x")</f>
        <v/>
      </c>
    </row>
    <row r="80" spans="1:3" x14ac:dyDescent="0.2">
      <c r="A80" t="s">
        <v>582</v>
      </c>
      <c r="B80">
        <v>548</v>
      </c>
      <c r="C80" t="str">
        <f>IF(ISNA(VLOOKUP(A80,'von Hand markiert'!A:A,1,FALSE)),"","x")</f>
        <v/>
      </c>
    </row>
    <row r="81" spans="1:3" x14ac:dyDescent="0.2">
      <c r="A81" t="s">
        <v>579</v>
      </c>
      <c r="B81">
        <v>544</v>
      </c>
      <c r="C81" t="str">
        <f>IF(ISNA(VLOOKUP(A81,'von Hand markiert'!A:A,1,FALSE)),"","x")</f>
        <v/>
      </c>
    </row>
    <row r="82" spans="1:3" x14ac:dyDescent="0.2">
      <c r="A82" t="s">
        <v>577</v>
      </c>
      <c r="B82">
        <v>542</v>
      </c>
      <c r="C82" t="str">
        <f>IF(ISNA(VLOOKUP(A82,'von Hand markiert'!A:A,1,FALSE)),"","x")</f>
        <v/>
      </c>
    </row>
    <row r="83" spans="1:3" x14ac:dyDescent="0.2">
      <c r="A83" t="s">
        <v>578</v>
      </c>
      <c r="B83">
        <v>539</v>
      </c>
      <c r="C83" t="str">
        <f>IF(ISNA(VLOOKUP(A83,'von Hand markiert'!A:A,1,FALSE)),"","x")</f>
        <v/>
      </c>
    </row>
    <row r="84" spans="1:3" x14ac:dyDescent="0.2">
      <c r="A84" t="s">
        <v>80</v>
      </c>
      <c r="B84">
        <v>539</v>
      </c>
      <c r="C84" t="str">
        <f>IF(ISNA(VLOOKUP(A84,'von Hand markiert'!A:A,1,FALSE)),"","x")</f>
        <v/>
      </c>
    </row>
    <row r="85" spans="1:3" x14ac:dyDescent="0.2">
      <c r="A85" t="s">
        <v>572</v>
      </c>
      <c r="B85">
        <v>539</v>
      </c>
      <c r="C85" t="str">
        <f>IF(ISNA(VLOOKUP(A85,'von Hand markiert'!A:A,1,FALSE)),"","x")</f>
        <v/>
      </c>
    </row>
    <row r="86" spans="1:3" x14ac:dyDescent="0.2">
      <c r="A86" t="s">
        <v>148</v>
      </c>
      <c r="B86">
        <v>539</v>
      </c>
      <c r="C86" t="str">
        <f>IF(ISNA(VLOOKUP(A86,'von Hand markiert'!A:A,1,FALSE)),"","x")</f>
        <v/>
      </c>
    </row>
    <row r="87" spans="1:3" x14ac:dyDescent="0.2">
      <c r="A87" t="s">
        <v>16</v>
      </c>
      <c r="B87">
        <v>539</v>
      </c>
      <c r="C87" t="str">
        <f>IF(ISNA(VLOOKUP(A87,'von Hand markiert'!A:A,1,FALSE)),"","x")</f>
        <v/>
      </c>
    </row>
    <row r="88" spans="1:3" x14ac:dyDescent="0.2">
      <c r="A88" t="s">
        <v>573</v>
      </c>
      <c r="B88">
        <v>539</v>
      </c>
      <c r="C88" t="str">
        <f>IF(ISNA(VLOOKUP(A88,'von Hand markiert'!A:A,1,FALSE)),"","x")</f>
        <v/>
      </c>
    </row>
    <row r="89" spans="1:3" x14ac:dyDescent="0.2">
      <c r="A89" t="s">
        <v>575</v>
      </c>
      <c r="B89">
        <v>539</v>
      </c>
      <c r="C89" t="str">
        <f>IF(ISNA(VLOOKUP(A89,'von Hand markiert'!A:A,1,FALSE)),"","x")</f>
        <v/>
      </c>
    </row>
    <row r="90" spans="1:3" x14ac:dyDescent="0.2">
      <c r="A90" t="s">
        <v>574</v>
      </c>
      <c r="B90">
        <v>539</v>
      </c>
      <c r="C90" t="str">
        <f>IF(ISNA(VLOOKUP(A90,'von Hand markiert'!A:A,1,FALSE)),"","x")</f>
        <v/>
      </c>
    </row>
    <row r="91" spans="1:3" x14ac:dyDescent="0.2">
      <c r="A91" t="s">
        <v>40</v>
      </c>
      <c r="B91">
        <v>539</v>
      </c>
      <c r="C91" t="str">
        <f>IF(ISNA(VLOOKUP(A91,'von Hand markiert'!A:A,1,FALSE)),"","x")</f>
        <v/>
      </c>
    </row>
    <row r="92" spans="1:3" x14ac:dyDescent="0.2">
      <c r="A92" t="s">
        <v>568</v>
      </c>
      <c r="B92">
        <v>531</v>
      </c>
      <c r="C92" t="str">
        <f>IF(ISNA(VLOOKUP(A92,'von Hand markiert'!A:A,1,FALSE)),"","x")</f>
        <v/>
      </c>
    </row>
    <row r="93" spans="1:3" x14ac:dyDescent="0.2">
      <c r="A93" t="s">
        <v>562</v>
      </c>
      <c r="B93">
        <v>510</v>
      </c>
      <c r="C93" t="str">
        <f>IF(ISNA(VLOOKUP(A93,'von Hand markiert'!A:A,1,FALSE)),"","x")</f>
        <v/>
      </c>
    </row>
    <row r="94" spans="1:3" x14ac:dyDescent="0.2">
      <c r="A94" t="s">
        <v>206</v>
      </c>
      <c r="B94">
        <v>510</v>
      </c>
      <c r="C94" t="str">
        <f>IF(ISNA(VLOOKUP(A94,'von Hand markiert'!A:A,1,FALSE)),"","x")</f>
        <v/>
      </c>
    </row>
    <row r="95" spans="1:3" x14ac:dyDescent="0.2">
      <c r="A95" t="s">
        <v>560</v>
      </c>
      <c r="B95">
        <v>510</v>
      </c>
      <c r="C95" t="str">
        <f>IF(ISNA(VLOOKUP(A95,'von Hand markiert'!A:A,1,FALSE)),"","x")</f>
        <v/>
      </c>
    </row>
    <row r="96" spans="1:3" x14ac:dyDescent="0.2">
      <c r="A96" t="s">
        <v>545</v>
      </c>
      <c r="B96">
        <v>488</v>
      </c>
      <c r="C96" t="str">
        <f>IF(ISNA(VLOOKUP(A96,'von Hand markiert'!A:A,1,FALSE)),"","x")</f>
        <v/>
      </c>
    </row>
    <row r="97" spans="1:3" x14ac:dyDescent="0.2">
      <c r="A97" t="s">
        <v>363</v>
      </c>
      <c r="B97">
        <v>487</v>
      </c>
      <c r="C97" t="str">
        <f>IF(ISNA(VLOOKUP(A97,'von Hand markiert'!A:A,1,FALSE)),"","x")</f>
        <v/>
      </c>
    </row>
    <row r="98" spans="1:3" x14ac:dyDescent="0.2">
      <c r="A98" t="s">
        <v>536</v>
      </c>
      <c r="B98">
        <v>475</v>
      </c>
      <c r="C98" t="str">
        <f>IF(ISNA(VLOOKUP(A98,'von Hand markiert'!A:A,1,FALSE)),"","x")</f>
        <v/>
      </c>
    </row>
    <row r="99" spans="1:3" x14ac:dyDescent="0.2">
      <c r="A99" t="s">
        <v>443</v>
      </c>
      <c r="B99">
        <v>461</v>
      </c>
      <c r="C99" t="str">
        <f>IF(ISNA(VLOOKUP(A99,'von Hand markiert'!A:A,1,FALSE)),"","x")</f>
        <v/>
      </c>
    </row>
    <row r="100" spans="1:3" x14ac:dyDescent="0.2">
      <c r="A100" t="s">
        <v>434</v>
      </c>
      <c r="B100">
        <v>461</v>
      </c>
      <c r="C100" t="str">
        <f>IF(ISNA(VLOOKUP(A100,'von Hand markiert'!A:A,1,FALSE)),"","x")</f>
        <v/>
      </c>
    </row>
    <row r="101" spans="1:3" x14ac:dyDescent="0.2">
      <c r="A101" t="s">
        <v>37</v>
      </c>
      <c r="B101">
        <v>461</v>
      </c>
      <c r="C101" t="str">
        <f>IF(ISNA(VLOOKUP(A101,'von Hand markiert'!A:A,1,FALSE)),"","x")</f>
        <v/>
      </c>
    </row>
    <row r="102" spans="1:3" x14ac:dyDescent="0.2">
      <c r="A102" t="s">
        <v>588</v>
      </c>
      <c r="B102">
        <v>461</v>
      </c>
      <c r="C102" t="str">
        <f>IF(ISNA(VLOOKUP(A102,'von Hand markiert'!A:A,1,FALSE)),"","x")</f>
        <v/>
      </c>
    </row>
    <row r="103" spans="1:3" x14ac:dyDescent="0.2">
      <c r="A103" t="s">
        <v>73</v>
      </c>
      <c r="B103">
        <v>461</v>
      </c>
      <c r="C103" t="str">
        <f>IF(ISNA(VLOOKUP(A103,'von Hand markiert'!A:A,1,FALSE)),"","x")</f>
        <v/>
      </c>
    </row>
    <row r="104" spans="1:3" x14ac:dyDescent="0.2">
      <c r="A104" t="s">
        <v>559</v>
      </c>
      <c r="B104">
        <v>461</v>
      </c>
      <c r="C104" t="str">
        <f>IF(ISNA(VLOOKUP(A104,'von Hand markiert'!A:A,1,FALSE)),"","x")</f>
        <v/>
      </c>
    </row>
    <row r="105" spans="1:3" x14ac:dyDescent="0.2">
      <c r="A105" t="s">
        <v>541</v>
      </c>
      <c r="B105">
        <v>461</v>
      </c>
      <c r="C105" t="str">
        <f>IF(ISNA(VLOOKUP(A105,'von Hand markiert'!A:A,1,FALSE)),"","x")</f>
        <v/>
      </c>
    </row>
    <row r="106" spans="1:3" x14ac:dyDescent="0.2">
      <c r="A106" t="s">
        <v>244</v>
      </c>
      <c r="B106">
        <v>461</v>
      </c>
      <c r="C106" t="str">
        <f>IF(ISNA(VLOOKUP(A106,'von Hand markiert'!A:A,1,FALSE)),"","x")</f>
        <v/>
      </c>
    </row>
    <row r="107" spans="1:3" x14ac:dyDescent="0.2">
      <c r="A107" t="s">
        <v>213</v>
      </c>
      <c r="B107">
        <v>461</v>
      </c>
      <c r="C107" t="str">
        <f>IF(ISNA(VLOOKUP(A107,'von Hand markiert'!A:A,1,FALSE)),"","x")</f>
        <v/>
      </c>
    </row>
    <row r="108" spans="1:3" x14ac:dyDescent="0.2">
      <c r="A108" t="s">
        <v>197</v>
      </c>
      <c r="B108">
        <v>461</v>
      </c>
      <c r="C108" t="str">
        <f>IF(ISNA(VLOOKUP(A108,'von Hand markiert'!A:A,1,FALSE)),"","x")</f>
        <v/>
      </c>
    </row>
    <row r="109" spans="1:3" x14ac:dyDescent="0.2">
      <c r="A109" t="s">
        <v>597</v>
      </c>
      <c r="B109">
        <v>461</v>
      </c>
      <c r="C109" t="str">
        <f>IF(ISNA(VLOOKUP(A109,'von Hand markiert'!A:A,1,FALSE)),"","x")</f>
        <v/>
      </c>
    </row>
    <row r="110" spans="1:3" x14ac:dyDescent="0.2">
      <c r="A110" t="s">
        <v>92</v>
      </c>
      <c r="B110">
        <v>461</v>
      </c>
      <c r="C110" t="str">
        <f>IF(ISNA(VLOOKUP(A110,'von Hand markiert'!A:A,1,FALSE)),"","x")</f>
        <v/>
      </c>
    </row>
    <row r="111" spans="1:3" x14ac:dyDescent="0.2">
      <c r="A111" t="s">
        <v>202</v>
      </c>
      <c r="B111">
        <v>461</v>
      </c>
      <c r="C111" t="str">
        <f>IF(ISNA(VLOOKUP(A111,'von Hand markiert'!A:A,1,FALSE)),"","x")</f>
        <v/>
      </c>
    </row>
    <row r="112" spans="1:3" x14ac:dyDescent="0.2">
      <c r="A112" t="s">
        <v>39</v>
      </c>
      <c r="B112">
        <v>461</v>
      </c>
      <c r="C112" t="str">
        <f>IF(ISNA(VLOOKUP(A112,'von Hand markiert'!A:A,1,FALSE)),"","x")</f>
        <v/>
      </c>
    </row>
    <row r="113" spans="1:3" x14ac:dyDescent="0.2">
      <c r="A113" t="s">
        <v>170</v>
      </c>
      <c r="B113">
        <v>461</v>
      </c>
      <c r="C113" t="str">
        <f>IF(ISNA(VLOOKUP(A113,'von Hand markiert'!A:A,1,FALSE)),"","x")</f>
        <v/>
      </c>
    </row>
    <row r="114" spans="1:3" x14ac:dyDescent="0.2">
      <c r="A114" t="s">
        <v>529</v>
      </c>
      <c r="B114">
        <v>461</v>
      </c>
      <c r="C114" t="str">
        <f>IF(ISNA(VLOOKUP(A114,'von Hand markiert'!A:A,1,FALSE)),"","x")</f>
        <v/>
      </c>
    </row>
    <row r="115" spans="1:3" x14ac:dyDescent="0.2">
      <c r="A115" t="s">
        <v>163</v>
      </c>
      <c r="B115">
        <v>461</v>
      </c>
      <c r="C115" t="str">
        <f>IF(ISNA(VLOOKUP(A115,'von Hand markiert'!A:A,1,FALSE)),"","x")</f>
        <v/>
      </c>
    </row>
    <row r="116" spans="1:3" x14ac:dyDescent="0.2">
      <c r="A116" t="s">
        <v>109</v>
      </c>
      <c r="B116">
        <v>461</v>
      </c>
      <c r="C116" t="str">
        <f>IF(ISNA(VLOOKUP(A116,'von Hand markiert'!A:A,1,FALSE)),"","x")</f>
        <v/>
      </c>
    </row>
    <row r="117" spans="1:3" x14ac:dyDescent="0.2">
      <c r="A117" t="s">
        <v>539</v>
      </c>
      <c r="B117">
        <v>461</v>
      </c>
      <c r="C117" t="str">
        <f>IF(ISNA(VLOOKUP(A117,'von Hand markiert'!A:A,1,FALSE)),"","x")</f>
        <v/>
      </c>
    </row>
    <row r="118" spans="1:3" x14ac:dyDescent="0.2">
      <c r="A118" t="s">
        <v>198</v>
      </c>
      <c r="B118">
        <v>461</v>
      </c>
      <c r="C118" t="str">
        <f>IF(ISNA(VLOOKUP(A118,'von Hand markiert'!A:A,1,FALSE)),"","x")</f>
        <v/>
      </c>
    </row>
    <row r="119" spans="1:3" x14ac:dyDescent="0.2">
      <c r="A119" t="s">
        <v>540</v>
      </c>
      <c r="B119">
        <v>461</v>
      </c>
      <c r="C119" t="str">
        <f>IF(ISNA(VLOOKUP(A119,'von Hand markiert'!A:A,1,FALSE)),"","x")</f>
        <v/>
      </c>
    </row>
    <row r="120" spans="1:3" x14ac:dyDescent="0.2">
      <c r="A120" t="s">
        <v>134</v>
      </c>
      <c r="B120">
        <v>461</v>
      </c>
      <c r="C120" t="str">
        <f>IF(ISNA(VLOOKUP(A120,'von Hand markiert'!A:A,1,FALSE)),"","x")</f>
        <v/>
      </c>
    </row>
    <row r="121" spans="1:3" x14ac:dyDescent="0.2">
      <c r="A121" t="s">
        <v>510</v>
      </c>
      <c r="B121">
        <v>461</v>
      </c>
      <c r="C121" t="str">
        <f>IF(ISNA(VLOOKUP(A121,'von Hand markiert'!A:A,1,FALSE)),"","x")</f>
        <v/>
      </c>
    </row>
    <row r="122" spans="1:3" x14ac:dyDescent="0.2">
      <c r="A122" t="s">
        <v>185</v>
      </c>
      <c r="B122">
        <v>461</v>
      </c>
      <c r="C122" t="str">
        <f>IF(ISNA(VLOOKUP(A122,'von Hand markiert'!A:A,1,FALSE)),"","x")</f>
        <v/>
      </c>
    </row>
    <row r="123" spans="1:3" x14ac:dyDescent="0.2">
      <c r="A123" t="s">
        <v>550</v>
      </c>
      <c r="B123">
        <v>461</v>
      </c>
      <c r="C123" t="str">
        <f>IF(ISNA(VLOOKUP(A123,'von Hand markiert'!A:A,1,FALSE)),"","x")</f>
        <v/>
      </c>
    </row>
    <row r="124" spans="1:3" x14ac:dyDescent="0.2">
      <c r="A124" t="s">
        <v>446</v>
      </c>
      <c r="B124">
        <v>461</v>
      </c>
      <c r="C124" t="str">
        <f>IF(ISNA(VLOOKUP(A124,'von Hand markiert'!A:A,1,FALSE)),"","x")</f>
        <v/>
      </c>
    </row>
    <row r="125" spans="1:3" x14ac:dyDescent="0.2">
      <c r="A125" t="s">
        <v>509</v>
      </c>
      <c r="B125">
        <v>461</v>
      </c>
      <c r="C125" t="str">
        <f>IF(ISNA(VLOOKUP(A125,'von Hand markiert'!A:A,1,FALSE)),"","x")</f>
        <v/>
      </c>
    </row>
    <row r="126" spans="1:3" x14ac:dyDescent="0.2">
      <c r="A126" t="s">
        <v>561</v>
      </c>
      <c r="B126">
        <v>461</v>
      </c>
      <c r="C126" t="str">
        <f>IF(ISNA(VLOOKUP(A126,'von Hand markiert'!A:A,1,FALSE)),"","x")</f>
        <v/>
      </c>
    </row>
    <row r="127" spans="1:3" x14ac:dyDescent="0.2">
      <c r="A127" t="s">
        <v>524</v>
      </c>
      <c r="B127">
        <v>461</v>
      </c>
      <c r="C127" t="str">
        <f>IF(ISNA(VLOOKUP(A127,'von Hand markiert'!A:A,1,FALSE)),"","x")</f>
        <v/>
      </c>
    </row>
    <row r="128" spans="1:3" x14ac:dyDescent="0.2">
      <c r="A128" t="s">
        <v>523</v>
      </c>
      <c r="B128">
        <v>459</v>
      </c>
      <c r="C128" t="str">
        <f>IF(ISNA(VLOOKUP(A128,'von Hand markiert'!A:A,1,FALSE)),"","x")</f>
        <v/>
      </c>
    </row>
    <row r="129" spans="1:3" x14ac:dyDescent="0.2">
      <c r="A129" t="s">
        <v>519</v>
      </c>
      <c r="B129">
        <v>453</v>
      </c>
      <c r="C129" t="str">
        <f>IF(ISNA(VLOOKUP(A129,'von Hand markiert'!A:A,1,FALSE)),"","x")</f>
        <v/>
      </c>
    </row>
    <row r="130" spans="1:3" x14ac:dyDescent="0.2">
      <c r="A130" t="s">
        <v>281</v>
      </c>
      <c r="B130">
        <v>450</v>
      </c>
      <c r="C130" t="str">
        <f>IF(ISNA(VLOOKUP(A130,'von Hand markiert'!A:A,1,FALSE)),"","x")</f>
        <v/>
      </c>
    </row>
    <row r="131" spans="1:3" x14ac:dyDescent="0.2">
      <c r="A131" t="s">
        <v>437</v>
      </c>
      <c r="B131">
        <v>450</v>
      </c>
      <c r="C131" t="str">
        <f>IF(ISNA(VLOOKUP(A131,'von Hand markiert'!A:A,1,FALSE)),"","x")</f>
        <v/>
      </c>
    </row>
    <row r="132" spans="1:3" x14ac:dyDescent="0.2">
      <c r="A132" t="s">
        <v>513</v>
      </c>
      <c r="B132">
        <v>450</v>
      </c>
      <c r="C132" t="str">
        <f>IF(ISNA(VLOOKUP(A132,'von Hand markiert'!A:A,1,FALSE)),"","x")</f>
        <v/>
      </c>
    </row>
    <row r="133" spans="1:3" x14ac:dyDescent="0.2">
      <c r="A133" t="s">
        <v>516</v>
      </c>
      <c r="B133">
        <v>450</v>
      </c>
      <c r="C133" t="str">
        <f>IF(ISNA(VLOOKUP(A133,'von Hand markiert'!A:A,1,FALSE)),"","x")</f>
        <v/>
      </c>
    </row>
    <row r="134" spans="1:3" x14ac:dyDescent="0.2">
      <c r="A134" t="s">
        <v>515</v>
      </c>
      <c r="B134">
        <v>450</v>
      </c>
      <c r="C134" t="str">
        <f>IF(ISNA(VLOOKUP(A134,'von Hand markiert'!A:A,1,FALSE)),"","x")</f>
        <v/>
      </c>
    </row>
    <row r="135" spans="1:3" x14ac:dyDescent="0.2">
      <c r="A135" t="s">
        <v>517</v>
      </c>
      <c r="B135">
        <v>450</v>
      </c>
      <c r="C135" t="str">
        <f>IF(ISNA(VLOOKUP(A135,'von Hand markiert'!A:A,1,FALSE)),"","x")</f>
        <v/>
      </c>
    </row>
    <row r="136" spans="1:3" x14ac:dyDescent="0.2">
      <c r="A136" t="s">
        <v>514</v>
      </c>
      <c r="B136">
        <v>450</v>
      </c>
      <c r="C136" t="str">
        <f>IF(ISNA(VLOOKUP(A136,'von Hand markiert'!A:A,1,FALSE)),"","x")</f>
        <v/>
      </c>
    </row>
    <row r="137" spans="1:3" x14ac:dyDescent="0.2">
      <c r="A137" t="s">
        <v>508</v>
      </c>
      <c r="B137">
        <v>435</v>
      </c>
      <c r="C137" t="str">
        <f>IF(ISNA(VLOOKUP(A137,'von Hand markiert'!A:A,1,FALSE)),"","x")</f>
        <v/>
      </c>
    </row>
    <row r="138" spans="1:3" x14ac:dyDescent="0.2">
      <c r="A138" t="s">
        <v>501</v>
      </c>
      <c r="B138">
        <v>417</v>
      </c>
      <c r="C138" t="str">
        <f>IF(ISNA(VLOOKUP(A138,'von Hand markiert'!A:A,1,FALSE)),"","x")</f>
        <v/>
      </c>
    </row>
    <row r="139" spans="1:3" x14ac:dyDescent="0.2">
      <c r="A139" t="s">
        <v>500</v>
      </c>
      <c r="B139">
        <v>417</v>
      </c>
      <c r="C139" t="str">
        <f>IF(ISNA(VLOOKUP(A139,'von Hand markiert'!A:A,1,FALSE)),"","x")</f>
        <v/>
      </c>
    </row>
    <row r="140" spans="1:3" x14ac:dyDescent="0.2">
      <c r="A140" t="s">
        <v>494</v>
      </c>
      <c r="B140">
        <v>394</v>
      </c>
      <c r="C140" t="str">
        <f>IF(ISNA(VLOOKUP(A140,'von Hand markiert'!A:A,1,FALSE)),"","x")</f>
        <v/>
      </c>
    </row>
    <row r="141" spans="1:3" x14ac:dyDescent="0.2">
      <c r="A141" t="s">
        <v>487</v>
      </c>
      <c r="B141">
        <v>381</v>
      </c>
      <c r="C141" t="str">
        <f>IF(ISNA(VLOOKUP(A141,'von Hand markiert'!A:A,1,FALSE)),"","x")</f>
        <v/>
      </c>
    </row>
    <row r="142" spans="1:3" x14ac:dyDescent="0.2">
      <c r="A142" t="s">
        <v>486</v>
      </c>
      <c r="B142">
        <v>379</v>
      </c>
      <c r="C142" t="str">
        <f>IF(ISNA(VLOOKUP(A142,'von Hand markiert'!A:A,1,FALSE)),"","x")</f>
        <v/>
      </c>
    </row>
    <row r="143" spans="1:3" x14ac:dyDescent="0.2">
      <c r="A143" t="s">
        <v>485</v>
      </c>
      <c r="B143">
        <v>379</v>
      </c>
      <c r="C143" t="str">
        <f>IF(ISNA(VLOOKUP(A143,'von Hand markiert'!A:A,1,FALSE)),"","x")</f>
        <v/>
      </c>
    </row>
    <row r="144" spans="1:3" x14ac:dyDescent="0.2">
      <c r="A144" t="s">
        <v>479</v>
      </c>
      <c r="B144">
        <v>361</v>
      </c>
      <c r="C144" t="str">
        <f>IF(ISNA(VLOOKUP(A144,'von Hand markiert'!A:A,1,FALSE)),"","x")</f>
        <v/>
      </c>
    </row>
    <row r="145" spans="1:3" x14ac:dyDescent="0.2">
      <c r="A145" t="s">
        <v>475</v>
      </c>
      <c r="B145">
        <v>351</v>
      </c>
      <c r="C145" t="str">
        <f>IF(ISNA(VLOOKUP(A145,'von Hand markiert'!A:A,1,FALSE)),"","x")</f>
        <v/>
      </c>
    </row>
    <row r="146" spans="1:3" x14ac:dyDescent="0.2">
      <c r="A146" t="s">
        <v>473</v>
      </c>
      <c r="B146">
        <v>345</v>
      </c>
      <c r="C146" t="str">
        <f>IF(ISNA(VLOOKUP(A146,'von Hand markiert'!A:A,1,FALSE)),"","x")</f>
        <v/>
      </c>
    </row>
    <row r="147" spans="1:3" x14ac:dyDescent="0.2">
      <c r="A147" t="s">
        <v>470</v>
      </c>
      <c r="B147">
        <v>340</v>
      </c>
      <c r="C147" t="str">
        <f>IF(ISNA(VLOOKUP(A147,'von Hand markiert'!A:A,1,FALSE)),"","x")</f>
        <v/>
      </c>
    </row>
    <row r="148" spans="1:3" x14ac:dyDescent="0.2">
      <c r="A148" t="s">
        <v>466</v>
      </c>
      <c r="B148">
        <v>321</v>
      </c>
      <c r="C148" t="str">
        <f>IF(ISNA(VLOOKUP(A148,'von Hand markiert'!A:A,1,FALSE)),"","x")</f>
        <v/>
      </c>
    </row>
    <row r="149" spans="1:3" x14ac:dyDescent="0.2">
      <c r="A149" t="s">
        <v>450</v>
      </c>
      <c r="B149">
        <v>299</v>
      </c>
      <c r="C149" t="str">
        <f>IF(ISNA(VLOOKUP(A149,'von Hand markiert'!A:A,1,FALSE)),"","x")</f>
        <v/>
      </c>
    </row>
    <row r="150" spans="1:3" x14ac:dyDescent="0.2">
      <c r="A150" t="s">
        <v>452</v>
      </c>
      <c r="B150">
        <v>299</v>
      </c>
      <c r="C150" t="str">
        <f>IF(ISNA(VLOOKUP(A150,'von Hand markiert'!A:A,1,FALSE)),"","x")</f>
        <v/>
      </c>
    </row>
    <row r="151" spans="1:3" x14ac:dyDescent="0.2">
      <c r="A151" t="s">
        <v>451</v>
      </c>
      <c r="B151">
        <v>299</v>
      </c>
      <c r="C151" t="str">
        <f>IF(ISNA(VLOOKUP(A151,'von Hand markiert'!A:A,1,FALSE)),"","x")</f>
        <v/>
      </c>
    </row>
    <row r="152" spans="1:3" x14ac:dyDescent="0.2">
      <c r="A152" t="s">
        <v>447</v>
      </c>
      <c r="B152">
        <v>293</v>
      </c>
      <c r="C152" t="str">
        <f>IF(ISNA(VLOOKUP(A152,'von Hand markiert'!A:A,1,FALSE)),"","x")</f>
        <v/>
      </c>
    </row>
    <row r="153" spans="1:3" x14ac:dyDescent="0.2">
      <c r="A153" t="s">
        <v>448</v>
      </c>
      <c r="B153">
        <v>293</v>
      </c>
      <c r="C153" t="str">
        <f>IF(ISNA(VLOOKUP(A153,'von Hand markiert'!A:A,1,FALSE)),"","x")</f>
        <v/>
      </c>
    </row>
    <row r="154" spans="1:3" x14ac:dyDescent="0.2">
      <c r="A154" t="s">
        <v>445</v>
      </c>
      <c r="B154">
        <v>289</v>
      </c>
      <c r="C154" t="str">
        <f>IF(ISNA(VLOOKUP(A154,'von Hand markiert'!A:A,1,FALSE)),"","x")</f>
        <v/>
      </c>
    </row>
    <row r="155" spans="1:3" x14ac:dyDescent="0.2">
      <c r="A155" t="s">
        <v>432</v>
      </c>
      <c r="B155">
        <v>269</v>
      </c>
      <c r="C155" t="str">
        <f>IF(ISNA(VLOOKUP(A155,'von Hand markiert'!A:A,1,FALSE)),"","x")</f>
        <v/>
      </c>
    </row>
    <row r="156" spans="1:3" x14ac:dyDescent="0.2">
      <c r="A156" t="s">
        <v>433</v>
      </c>
      <c r="B156">
        <v>269</v>
      </c>
      <c r="C156" t="str">
        <f>IF(ISNA(VLOOKUP(A156,'von Hand markiert'!A:A,1,FALSE)),"","x")</f>
        <v/>
      </c>
    </row>
    <row r="157" spans="1:3" x14ac:dyDescent="0.2">
      <c r="A157" t="s">
        <v>431</v>
      </c>
      <c r="B157">
        <v>269</v>
      </c>
      <c r="C157" t="str">
        <f>IF(ISNA(VLOOKUP(A157,'von Hand markiert'!A:A,1,FALSE)),"","x")</f>
        <v/>
      </c>
    </row>
    <row r="158" spans="1:3" x14ac:dyDescent="0.2">
      <c r="A158" t="s">
        <v>427</v>
      </c>
      <c r="B158">
        <v>263</v>
      </c>
      <c r="C158" t="str">
        <f>IF(ISNA(VLOOKUP(A158,'von Hand markiert'!A:A,1,FALSE)),"","x")</f>
        <v/>
      </c>
    </row>
    <row r="159" spans="1:3" x14ac:dyDescent="0.2">
      <c r="A159" t="s">
        <v>426</v>
      </c>
      <c r="B159">
        <v>261</v>
      </c>
      <c r="C159" t="str">
        <f>IF(ISNA(VLOOKUP(A159,'von Hand markiert'!A:A,1,FALSE)),"","x")</f>
        <v/>
      </c>
    </row>
    <row r="160" spans="1:3" x14ac:dyDescent="0.2">
      <c r="A160" t="s">
        <v>422</v>
      </c>
      <c r="B160">
        <v>237</v>
      </c>
      <c r="C160" t="str">
        <f>IF(ISNA(VLOOKUP(A160,'von Hand markiert'!A:A,1,FALSE)),"","x")</f>
        <v/>
      </c>
    </row>
    <row r="161" spans="1:3" x14ac:dyDescent="0.2">
      <c r="A161" t="s">
        <v>416</v>
      </c>
      <c r="B161">
        <v>229</v>
      </c>
      <c r="C161" t="str">
        <f>IF(ISNA(VLOOKUP(A161,'von Hand markiert'!A:A,1,FALSE)),"","x")</f>
        <v/>
      </c>
    </row>
    <row r="162" spans="1:3" x14ac:dyDescent="0.2">
      <c r="A162" t="s">
        <v>401</v>
      </c>
      <c r="B162">
        <v>227</v>
      </c>
      <c r="C162" t="str">
        <f>IF(ISNA(VLOOKUP(A162,'von Hand markiert'!A:A,1,FALSE)),"","x")</f>
        <v/>
      </c>
    </row>
    <row r="163" spans="1:3" x14ac:dyDescent="0.2">
      <c r="A163" t="s">
        <v>402</v>
      </c>
      <c r="B163">
        <v>227</v>
      </c>
      <c r="C163" t="str">
        <f>IF(ISNA(VLOOKUP(A163,'von Hand markiert'!A:A,1,FALSE)),"","x")</f>
        <v/>
      </c>
    </row>
    <row r="164" spans="1:3" x14ac:dyDescent="0.2">
      <c r="A164" t="s">
        <v>400</v>
      </c>
      <c r="B164">
        <v>227</v>
      </c>
      <c r="C164" t="str">
        <f>IF(ISNA(VLOOKUP(A164,'von Hand markiert'!A:A,1,FALSE)),"","x")</f>
        <v/>
      </c>
    </row>
    <row r="165" spans="1:3" x14ac:dyDescent="0.2">
      <c r="A165" t="s">
        <v>399</v>
      </c>
      <c r="B165">
        <v>227</v>
      </c>
      <c r="C165" t="str">
        <f>IF(ISNA(VLOOKUP(A165,'von Hand markiert'!A:A,1,FALSE)),"","x")</f>
        <v/>
      </c>
    </row>
    <row r="166" spans="1:3" x14ac:dyDescent="0.2">
      <c r="A166" t="s">
        <v>196</v>
      </c>
      <c r="B166">
        <v>227</v>
      </c>
      <c r="C166" t="str">
        <f>IF(ISNA(VLOOKUP(A166,'von Hand markiert'!A:A,1,FALSE)),"","x")</f>
        <v/>
      </c>
    </row>
    <row r="167" spans="1:3" x14ac:dyDescent="0.2">
      <c r="A167" t="s">
        <v>413</v>
      </c>
      <c r="B167">
        <v>227</v>
      </c>
      <c r="C167" t="str">
        <f>IF(ISNA(VLOOKUP(A167,'von Hand markiert'!A:A,1,FALSE)),"","x")</f>
        <v/>
      </c>
    </row>
    <row r="168" spans="1:3" x14ac:dyDescent="0.2">
      <c r="A168" t="s">
        <v>414</v>
      </c>
      <c r="B168">
        <v>227</v>
      </c>
      <c r="C168" t="str">
        <f>IF(ISNA(VLOOKUP(A168,'von Hand markiert'!A:A,1,FALSE)),"","x")</f>
        <v/>
      </c>
    </row>
    <row r="169" spans="1:3" x14ac:dyDescent="0.2">
      <c r="A169" t="s">
        <v>6</v>
      </c>
      <c r="B169">
        <v>227</v>
      </c>
      <c r="C169" t="str">
        <f>IF(ISNA(VLOOKUP(A169,'von Hand markiert'!A:A,1,FALSE)),"","x")</f>
        <v/>
      </c>
    </row>
    <row r="170" spans="1:3" x14ac:dyDescent="0.2">
      <c r="A170" t="s">
        <v>398</v>
      </c>
      <c r="B170">
        <v>227</v>
      </c>
      <c r="C170" t="str">
        <f>IF(ISNA(VLOOKUP(A170,'von Hand markiert'!A:A,1,FALSE)),"","x")</f>
        <v/>
      </c>
    </row>
    <row r="171" spans="1:3" x14ac:dyDescent="0.2">
      <c r="A171" t="s">
        <v>276</v>
      </c>
      <c r="B171">
        <v>199</v>
      </c>
      <c r="C171" t="str">
        <f>IF(ISNA(VLOOKUP(A171,'von Hand markiert'!A:A,1,FALSE)),"","x")</f>
        <v/>
      </c>
    </row>
    <row r="172" spans="1:3" x14ac:dyDescent="0.2">
      <c r="A172" t="s">
        <v>187</v>
      </c>
      <c r="B172">
        <v>199</v>
      </c>
      <c r="C172" t="str">
        <f>IF(ISNA(VLOOKUP(A172,'von Hand markiert'!A:A,1,FALSE)),"","x")</f>
        <v/>
      </c>
    </row>
    <row r="173" spans="1:3" x14ac:dyDescent="0.2">
      <c r="A173" t="s">
        <v>396</v>
      </c>
      <c r="B173">
        <v>199</v>
      </c>
      <c r="C173" t="str">
        <f>IF(ISNA(VLOOKUP(A173,'von Hand markiert'!A:A,1,FALSE)),"","x")</f>
        <v/>
      </c>
    </row>
    <row r="174" spans="1:3" x14ac:dyDescent="0.2">
      <c r="A174" t="s">
        <v>120</v>
      </c>
      <c r="B174">
        <v>199</v>
      </c>
      <c r="C174" t="str">
        <f>IF(ISNA(VLOOKUP(A174,'von Hand markiert'!A:A,1,FALSE)),"","x")</f>
        <v/>
      </c>
    </row>
    <row r="175" spans="1:3" x14ac:dyDescent="0.2">
      <c r="A175" t="s">
        <v>415</v>
      </c>
      <c r="B175">
        <v>199</v>
      </c>
      <c r="C175" t="str">
        <f>IF(ISNA(VLOOKUP(A175,'von Hand markiert'!A:A,1,FALSE)),"","x")</f>
        <v/>
      </c>
    </row>
    <row r="176" spans="1:3" x14ac:dyDescent="0.2">
      <c r="A176" t="s">
        <v>395</v>
      </c>
      <c r="B176">
        <v>199</v>
      </c>
      <c r="C176" t="str">
        <f>IF(ISNA(VLOOKUP(A176,'von Hand markiert'!A:A,1,FALSE)),"","x")</f>
        <v/>
      </c>
    </row>
    <row r="177" spans="1:3" x14ac:dyDescent="0.2">
      <c r="A177" t="s">
        <v>33</v>
      </c>
      <c r="B177">
        <v>199</v>
      </c>
      <c r="C177" t="str">
        <f>IF(ISNA(VLOOKUP(A177,'von Hand markiert'!A:A,1,FALSE)),"","x")</f>
        <v/>
      </c>
    </row>
    <row r="178" spans="1:3" x14ac:dyDescent="0.2">
      <c r="A178" t="s">
        <v>130</v>
      </c>
      <c r="B178">
        <v>199</v>
      </c>
      <c r="C178" t="str">
        <f>IF(ISNA(VLOOKUP(A178,'von Hand markiert'!A:A,1,FALSE)),"","x")</f>
        <v/>
      </c>
    </row>
    <row r="179" spans="1:3" x14ac:dyDescent="0.2">
      <c r="A179" t="s">
        <v>221</v>
      </c>
      <c r="B179">
        <v>199</v>
      </c>
      <c r="C179" t="str">
        <f>IF(ISNA(VLOOKUP(A179,'von Hand markiert'!A:A,1,FALSE)),"","x")</f>
        <v/>
      </c>
    </row>
    <row r="180" spans="1:3" x14ac:dyDescent="0.2">
      <c r="A180" t="s">
        <v>135</v>
      </c>
      <c r="B180">
        <v>199</v>
      </c>
      <c r="C180" t="str">
        <f>IF(ISNA(VLOOKUP(A180,'von Hand markiert'!A:A,1,FALSE)),"","x")</f>
        <v/>
      </c>
    </row>
    <row r="181" spans="1:3" x14ac:dyDescent="0.2">
      <c r="A181" t="s">
        <v>389</v>
      </c>
      <c r="B181">
        <v>199</v>
      </c>
      <c r="C181" t="str">
        <f>IF(ISNA(VLOOKUP(A181,'von Hand markiert'!A:A,1,FALSE)),"","x")</f>
        <v/>
      </c>
    </row>
    <row r="182" spans="1:3" x14ac:dyDescent="0.2">
      <c r="A182" t="s">
        <v>397</v>
      </c>
      <c r="B182">
        <v>199</v>
      </c>
      <c r="C182" t="str">
        <f>IF(ISNA(VLOOKUP(A182,'von Hand markiert'!A:A,1,FALSE)),"","x")</f>
        <v/>
      </c>
    </row>
    <row r="183" spans="1:3" x14ac:dyDescent="0.2">
      <c r="A183" t="s">
        <v>262</v>
      </c>
      <c r="B183">
        <v>199</v>
      </c>
      <c r="C183" t="str">
        <f>IF(ISNA(VLOOKUP(A183,'von Hand markiert'!A:A,1,FALSE)),"","x")</f>
        <v/>
      </c>
    </row>
    <row r="184" spans="1:3" x14ac:dyDescent="0.2">
      <c r="A184" t="s">
        <v>68</v>
      </c>
      <c r="B184">
        <v>199</v>
      </c>
      <c r="C184" t="str">
        <f>IF(ISNA(VLOOKUP(A184,'von Hand markiert'!A:A,1,FALSE)),"","x")</f>
        <v/>
      </c>
    </row>
    <row r="185" spans="1:3" x14ac:dyDescent="0.2">
      <c r="A185" t="s">
        <v>351</v>
      </c>
      <c r="B185">
        <v>199</v>
      </c>
      <c r="C185" t="str">
        <f>IF(ISNA(VLOOKUP(A185,'von Hand markiert'!A:A,1,FALSE)),"","x")</f>
        <v/>
      </c>
    </row>
    <row r="186" spans="1:3" x14ac:dyDescent="0.2">
      <c r="A186" t="s">
        <v>404</v>
      </c>
      <c r="B186">
        <v>199</v>
      </c>
      <c r="C186" t="str">
        <f>IF(ISNA(VLOOKUP(A186,'von Hand markiert'!A:A,1,FALSE)),"","x")</f>
        <v/>
      </c>
    </row>
    <row r="187" spans="1:3" x14ac:dyDescent="0.2">
      <c r="A187" t="s">
        <v>259</v>
      </c>
      <c r="B187">
        <v>199</v>
      </c>
      <c r="C187" t="str">
        <f>IF(ISNA(VLOOKUP(A187,'von Hand markiert'!A:A,1,FALSE)),"","x")</f>
        <v/>
      </c>
    </row>
    <row r="188" spans="1:3" x14ac:dyDescent="0.2">
      <c r="A188" t="s">
        <v>394</v>
      </c>
      <c r="B188">
        <v>199</v>
      </c>
      <c r="C188" t="str">
        <f>IF(ISNA(VLOOKUP(A188,'von Hand markiert'!A:A,1,FALSE)),"","x")</f>
        <v/>
      </c>
    </row>
    <row r="189" spans="1:3" x14ac:dyDescent="0.2">
      <c r="A189" t="s">
        <v>403</v>
      </c>
      <c r="B189">
        <v>199</v>
      </c>
      <c r="C189" t="str">
        <f>IF(ISNA(VLOOKUP(A189,'von Hand markiert'!A:A,1,FALSE)),"","x")</f>
        <v/>
      </c>
    </row>
    <row r="190" spans="1:3" x14ac:dyDescent="0.2">
      <c r="A190" t="s">
        <v>411</v>
      </c>
      <c r="B190">
        <v>199</v>
      </c>
      <c r="C190" t="str">
        <f>IF(ISNA(VLOOKUP(A190,'von Hand markiert'!A:A,1,FALSE)),"","x")</f>
        <v/>
      </c>
    </row>
    <row r="191" spans="1:3" x14ac:dyDescent="0.2">
      <c r="A191" t="s">
        <v>390</v>
      </c>
      <c r="B191">
        <v>156</v>
      </c>
      <c r="C191" t="str">
        <f>IF(ISNA(VLOOKUP(A191,'von Hand markiert'!A:A,1,FALSE)),"","x")</f>
        <v/>
      </c>
    </row>
    <row r="192" spans="1:3" x14ac:dyDescent="0.2">
      <c r="A192" t="s">
        <v>247</v>
      </c>
      <c r="B192">
        <v>150</v>
      </c>
      <c r="C192" t="str">
        <f>IF(ISNA(VLOOKUP(A192,'von Hand markiert'!A:A,1,FALSE)),"","x")</f>
        <v/>
      </c>
    </row>
    <row r="193" spans="1:3" x14ac:dyDescent="0.2">
      <c r="A193" t="s">
        <v>563</v>
      </c>
      <c r="B193">
        <v>150</v>
      </c>
      <c r="C193" t="str">
        <f>IF(ISNA(VLOOKUP(A193,'von Hand markiert'!A:A,1,FALSE)),"","x")</f>
        <v/>
      </c>
    </row>
    <row r="194" spans="1:3" x14ac:dyDescent="0.2">
      <c r="A194" t="s">
        <v>565</v>
      </c>
      <c r="B194">
        <v>150</v>
      </c>
      <c r="C194" t="str">
        <f>IF(ISNA(VLOOKUP(A194,'von Hand markiert'!A:A,1,FALSE)),"","x")</f>
        <v/>
      </c>
    </row>
    <row r="195" spans="1:3" x14ac:dyDescent="0.2">
      <c r="A195" t="s">
        <v>45</v>
      </c>
      <c r="B195">
        <v>150</v>
      </c>
      <c r="C195" t="str">
        <f>IF(ISNA(VLOOKUP(A195,'von Hand markiert'!A:A,1,FALSE)),"","x")</f>
        <v/>
      </c>
    </row>
    <row r="196" spans="1:3" x14ac:dyDescent="0.2">
      <c r="A196" t="s">
        <v>217</v>
      </c>
      <c r="B196">
        <v>150</v>
      </c>
      <c r="C196" t="str">
        <f>IF(ISNA(VLOOKUP(A196,'von Hand markiert'!A:A,1,FALSE)),"","x")</f>
        <v/>
      </c>
    </row>
    <row r="197" spans="1:3" x14ac:dyDescent="0.2">
      <c r="A197" t="s">
        <v>47</v>
      </c>
      <c r="B197">
        <v>150</v>
      </c>
      <c r="C197" t="str">
        <f>IF(ISNA(VLOOKUP(A197,'von Hand markiert'!A:A,1,FALSE)),"","x")</f>
        <v/>
      </c>
    </row>
    <row r="198" spans="1:3" x14ac:dyDescent="0.2">
      <c r="A198" t="s">
        <v>547</v>
      </c>
      <c r="B198">
        <v>150</v>
      </c>
      <c r="C198" t="str">
        <f>IF(ISNA(VLOOKUP(A198,'von Hand markiert'!A:A,1,FALSE)),"","x")</f>
        <v/>
      </c>
    </row>
    <row r="199" spans="1:3" x14ac:dyDescent="0.2">
      <c r="A199" t="s">
        <v>65</v>
      </c>
      <c r="B199">
        <v>150</v>
      </c>
      <c r="C199" t="str">
        <f>IF(ISNA(VLOOKUP(A199,'von Hand markiert'!A:A,1,FALSE)),"","x")</f>
        <v/>
      </c>
    </row>
    <row r="200" spans="1:3" x14ac:dyDescent="0.2">
      <c r="A200" t="s">
        <v>549</v>
      </c>
      <c r="B200">
        <v>150</v>
      </c>
      <c r="C200" t="str">
        <f>IF(ISNA(VLOOKUP(A200,'von Hand markiert'!A:A,1,FALSE)),"","x")</f>
        <v/>
      </c>
    </row>
    <row r="201" spans="1:3" x14ac:dyDescent="0.2">
      <c r="A201" t="s">
        <v>172</v>
      </c>
      <c r="B201">
        <v>150</v>
      </c>
      <c r="C201" t="str">
        <f>IF(ISNA(VLOOKUP(A201,'von Hand markiert'!A:A,1,FALSE)),"","x")</f>
        <v/>
      </c>
    </row>
    <row r="202" spans="1:3" x14ac:dyDescent="0.2">
      <c r="A202" t="s">
        <v>555</v>
      </c>
      <c r="B202">
        <v>150</v>
      </c>
      <c r="C202" t="str">
        <f>IF(ISNA(VLOOKUP(A202,'von Hand markiert'!A:A,1,FALSE)),"","x")</f>
        <v/>
      </c>
    </row>
    <row r="203" spans="1:3" x14ac:dyDescent="0.2">
      <c r="A203" t="s">
        <v>570</v>
      </c>
      <c r="B203">
        <v>150</v>
      </c>
      <c r="C203" t="str">
        <f>IF(ISNA(VLOOKUP(A203,'von Hand markiert'!A:A,1,FALSE)),"","x")</f>
        <v/>
      </c>
    </row>
    <row r="204" spans="1:3" x14ac:dyDescent="0.2">
      <c r="A204" t="s">
        <v>237</v>
      </c>
      <c r="B204">
        <v>150</v>
      </c>
      <c r="C204" t="str">
        <f>IF(ISNA(VLOOKUP(A204,'von Hand markiert'!A:A,1,FALSE)),"","x")</f>
        <v/>
      </c>
    </row>
    <row r="205" spans="1:3" x14ac:dyDescent="0.2">
      <c r="A205" t="s">
        <v>257</v>
      </c>
      <c r="B205">
        <v>150</v>
      </c>
      <c r="C205" t="str">
        <f>IF(ISNA(VLOOKUP(A205,'von Hand markiert'!A:A,1,FALSE)),"","x")</f>
        <v/>
      </c>
    </row>
    <row r="206" spans="1:3" x14ac:dyDescent="0.2">
      <c r="A206" t="s">
        <v>126</v>
      </c>
      <c r="B206">
        <v>150</v>
      </c>
      <c r="C206" t="str">
        <f>IF(ISNA(VLOOKUP(A206,'von Hand markiert'!A:A,1,FALSE)),"","x")</f>
        <v/>
      </c>
    </row>
    <row r="207" spans="1:3" x14ac:dyDescent="0.2">
      <c r="A207" t="s">
        <v>264</v>
      </c>
      <c r="B207">
        <v>150</v>
      </c>
      <c r="C207" t="str">
        <f>IF(ISNA(VLOOKUP(A207,'von Hand markiert'!A:A,1,FALSE)),"","x")</f>
        <v/>
      </c>
    </row>
    <row r="208" spans="1:3" x14ac:dyDescent="0.2">
      <c r="A208" t="s">
        <v>186</v>
      </c>
      <c r="B208">
        <v>150</v>
      </c>
      <c r="C208" t="str">
        <f>IF(ISNA(VLOOKUP(A208,'von Hand markiert'!A:A,1,FALSE)),"","x")</f>
        <v/>
      </c>
    </row>
    <row r="209" spans="1:3" x14ac:dyDescent="0.2">
      <c r="A209" t="s">
        <v>23</v>
      </c>
      <c r="B209">
        <v>150</v>
      </c>
      <c r="C209" t="str">
        <f>IF(ISNA(VLOOKUP(A209,'von Hand markiert'!A:A,1,FALSE)),"","x")</f>
        <v/>
      </c>
    </row>
    <row r="210" spans="1:3" x14ac:dyDescent="0.2">
      <c r="A210" t="s">
        <v>86</v>
      </c>
      <c r="B210">
        <v>150</v>
      </c>
      <c r="C210" t="str">
        <f>IF(ISNA(VLOOKUP(A210,'von Hand markiert'!A:A,1,FALSE)),"","x")</f>
        <v/>
      </c>
    </row>
    <row r="211" spans="1:3" x14ac:dyDescent="0.2">
      <c r="A211" t="s">
        <v>265</v>
      </c>
      <c r="B211">
        <v>150</v>
      </c>
      <c r="C211" t="str">
        <f>IF(ISNA(VLOOKUP(A211,'von Hand markiert'!A:A,1,FALSE)),"","x")</f>
        <v/>
      </c>
    </row>
    <row r="212" spans="1:3" x14ac:dyDescent="0.2">
      <c r="A212" t="s">
        <v>544</v>
      </c>
      <c r="B212">
        <v>150</v>
      </c>
      <c r="C212" t="str">
        <f>IF(ISNA(VLOOKUP(A212,'von Hand markiert'!A:A,1,FALSE)),"","x")</f>
        <v/>
      </c>
    </row>
    <row r="213" spans="1:3" x14ac:dyDescent="0.2">
      <c r="A213" t="s">
        <v>607</v>
      </c>
      <c r="B213">
        <v>150</v>
      </c>
      <c r="C213" t="str">
        <f>IF(ISNA(VLOOKUP(A213,'von Hand markiert'!A:A,1,FALSE)),"","x")</f>
        <v/>
      </c>
    </row>
    <row r="214" spans="1:3" x14ac:dyDescent="0.2">
      <c r="A214" t="s">
        <v>566</v>
      </c>
      <c r="B214">
        <v>150</v>
      </c>
      <c r="C214" t="str">
        <f>IF(ISNA(VLOOKUP(A214,'von Hand markiert'!A:A,1,FALSE)),"","x")</f>
        <v/>
      </c>
    </row>
    <row r="215" spans="1:3" x14ac:dyDescent="0.2">
      <c r="A215" t="s">
        <v>115</v>
      </c>
      <c r="B215">
        <v>150</v>
      </c>
      <c r="C215" t="str">
        <f>IF(ISNA(VLOOKUP(A215,'von Hand markiert'!A:A,1,FALSE)),"","x")</f>
        <v/>
      </c>
    </row>
    <row r="216" spans="1:3" x14ac:dyDescent="0.2">
      <c r="A216" t="s">
        <v>104</v>
      </c>
      <c r="B216">
        <v>150</v>
      </c>
      <c r="C216" t="str">
        <f>IF(ISNA(VLOOKUP(A216,'von Hand markiert'!A:A,1,FALSE)),"","x")</f>
        <v/>
      </c>
    </row>
    <row r="217" spans="1:3" x14ac:dyDescent="0.2">
      <c r="A217" t="s">
        <v>293</v>
      </c>
      <c r="B217">
        <v>150</v>
      </c>
      <c r="C217" t="str">
        <f>IF(ISNA(VLOOKUP(A217,'von Hand markiert'!A:A,1,FALSE)),"","x")</f>
        <v/>
      </c>
    </row>
    <row r="218" spans="1:3" x14ac:dyDescent="0.2">
      <c r="A218" t="s">
        <v>608</v>
      </c>
      <c r="B218">
        <v>150</v>
      </c>
      <c r="C218" t="str">
        <f>IF(ISNA(VLOOKUP(A218,'von Hand markiert'!A:A,1,FALSE)),"","x")</f>
        <v/>
      </c>
    </row>
    <row r="219" spans="1:3" x14ac:dyDescent="0.2">
      <c r="A219" t="s">
        <v>392</v>
      </c>
      <c r="B219">
        <v>150</v>
      </c>
      <c r="C219" t="str">
        <f>IF(ISNA(VLOOKUP(A219,'von Hand markiert'!A:A,1,FALSE)),"","x")</f>
        <v/>
      </c>
    </row>
    <row r="220" spans="1:3" x14ac:dyDescent="0.2">
      <c r="A220" t="s">
        <v>546</v>
      </c>
      <c r="B220">
        <v>150</v>
      </c>
      <c r="C220" t="str">
        <f>IF(ISNA(VLOOKUP(A220,'von Hand markiert'!A:A,1,FALSE)),"","x")</f>
        <v/>
      </c>
    </row>
    <row r="221" spans="1:3" x14ac:dyDescent="0.2">
      <c r="A221" t="s">
        <v>543</v>
      </c>
      <c r="B221">
        <v>150</v>
      </c>
      <c r="C221" t="str">
        <f>IF(ISNA(VLOOKUP(A221,'von Hand markiert'!A:A,1,FALSE)),"","x")</f>
        <v/>
      </c>
    </row>
    <row r="222" spans="1:3" x14ac:dyDescent="0.2">
      <c r="A222" t="s">
        <v>309</v>
      </c>
      <c r="B222">
        <v>150</v>
      </c>
      <c r="C222" t="str">
        <f>IF(ISNA(VLOOKUP(A222,'von Hand markiert'!A:A,1,FALSE)),"","x")</f>
        <v/>
      </c>
    </row>
    <row r="223" spans="1:3" x14ac:dyDescent="0.2">
      <c r="A223" t="s">
        <v>548</v>
      </c>
      <c r="B223">
        <v>150</v>
      </c>
      <c r="C223" t="str">
        <f>IF(ISNA(VLOOKUP(A223,'von Hand markiert'!A:A,1,FALSE)),"","x")</f>
        <v/>
      </c>
    </row>
    <row r="224" spans="1:3" x14ac:dyDescent="0.2">
      <c r="A224" t="s">
        <v>567</v>
      </c>
      <c r="B224">
        <v>150</v>
      </c>
      <c r="C224" t="str">
        <f>IF(ISNA(VLOOKUP(A224,'von Hand markiert'!A:A,1,FALSE)),"","x")</f>
        <v/>
      </c>
    </row>
    <row r="225" spans="1:3" x14ac:dyDescent="0.2">
      <c r="A225" t="s">
        <v>344</v>
      </c>
      <c r="B225">
        <v>145</v>
      </c>
      <c r="C225" t="str">
        <f>IF(ISNA(VLOOKUP(A225,'von Hand markiert'!A:A,1,FALSE)),"","x")</f>
        <v/>
      </c>
    </row>
    <row r="226" spans="1:3" x14ac:dyDescent="0.2">
      <c r="A226" t="s">
        <v>267</v>
      </c>
      <c r="B226">
        <v>145</v>
      </c>
      <c r="C226" t="str">
        <f>IF(ISNA(VLOOKUP(A226,'von Hand markiert'!A:A,1,FALSE)),"","x")</f>
        <v/>
      </c>
    </row>
    <row r="227" spans="1:3" x14ac:dyDescent="0.2">
      <c r="A227" t="s">
        <v>231</v>
      </c>
      <c r="B227">
        <v>145</v>
      </c>
      <c r="C227" t="str">
        <f>IF(ISNA(VLOOKUP(A227,'von Hand markiert'!A:A,1,FALSE)),"","x")</f>
        <v/>
      </c>
    </row>
    <row r="228" spans="1:3" x14ac:dyDescent="0.2">
      <c r="A228" t="s">
        <v>140</v>
      </c>
      <c r="B228">
        <v>145</v>
      </c>
      <c r="C228" t="str">
        <f>IF(ISNA(VLOOKUP(A228,'von Hand markiert'!A:A,1,FALSE)),"","x")</f>
        <v/>
      </c>
    </row>
    <row r="229" spans="1:3" x14ac:dyDescent="0.2">
      <c r="A229" t="s">
        <v>372</v>
      </c>
      <c r="B229">
        <v>145</v>
      </c>
      <c r="C229" t="str">
        <f>IF(ISNA(VLOOKUP(A229,'von Hand markiert'!A:A,1,FALSE)),"","x")</f>
        <v/>
      </c>
    </row>
    <row r="230" spans="1:3" x14ac:dyDescent="0.2">
      <c r="A230" t="s">
        <v>459</v>
      </c>
      <c r="B230">
        <v>140</v>
      </c>
      <c r="C230" t="str">
        <f>IF(ISNA(VLOOKUP(A230,'von Hand markiert'!A:A,1,FALSE)),"","x")</f>
        <v/>
      </c>
    </row>
    <row r="231" spans="1:3" x14ac:dyDescent="0.2">
      <c r="A231" t="s">
        <v>460</v>
      </c>
      <c r="B231">
        <v>140</v>
      </c>
      <c r="C231" t="str">
        <f>IF(ISNA(VLOOKUP(A231,'von Hand markiert'!A:A,1,FALSE)),"","x")</f>
        <v/>
      </c>
    </row>
    <row r="232" spans="1:3" x14ac:dyDescent="0.2">
      <c r="A232" t="s">
        <v>521</v>
      </c>
      <c r="B232">
        <v>140</v>
      </c>
      <c r="C232" t="str">
        <f>IF(ISNA(VLOOKUP(A232,'von Hand markiert'!A:A,1,FALSE)),"","x")</f>
        <v/>
      </c>
    </row>
    <row r="233" spans="1:3" x14ac:dyDescent="0.2">
      <c r="A233" t="s">
        <v>461</v>
      </c>
      <c r="B233">
        <v>140</v>
      </c>
      <c r="C233" t="str">
        <f>IF(ISNA(VLOOKUP(A233,'von Hand markiert'!A:A,1,FALSE)),"","x")</f>
        <v/>
      </c>
    </row>
    <row r="234" spans="1:3" x14ac:dyDescent="0.2">
      <c r="A234" t="s">
        <v>150</v>
      </c>
      <c r="B234">
        <v>140</v>
      </c>
      <c r="C234" t="str">
        <f>IF(ISNA(VLOOKUP(A234,'von Hand markiert'!A:A,1,FALSE)),"","x")</f>
        <v/>
      </c>
    </row>
    <row r="235" spans="1:3" x14ac:dyDescent="0.2">
      <c r="A235" t="s">
        <v>79</v>
      </c>
      <c r="B235">
        <v>140</v>
      </c>
      <c r="C235" t="str">
        <f>IF(ISNA(VLOOKUP(A235,'von Hand markiert'!A:A,1,FALSE)),"","x")</f>
        <v/>
      </c>
    </row>
    <row r="236" spans="1:3" x14ac:dyDescent="0.2">
      <c r="A236" t="s">
        <v>273</v>
      </c>
      <c r="B236">
        <v>140</v>
      </c>
      <c r="C236" t="str">
        <f>IF(ISNA(VLOOKUP(A236,'von Hand markiert'!A:A,1,FALSE)),"","x")</f>
        <v/>
      </c>
    </row>
    <row r="237" spans="1:3" x14ac:dyDescent="0.2">
      <c r="A237" t="s">
        <v>190</v>
      </c>
      <c r="B237">
        <v>140</v>
      </c>
      <c r="C237" t="str">
        <f>IF(ISNA(VLOOKUP(A237,'von Hand markiert'!A:A,1,FALSE)),"","x")</f>
        <v/>
      </c>
    </row>
    <row r="238" spans="1:3" x14ac:dyDescent="0.2">
      <c r="A238" t="s">
        <v>520</v>
      </c>
      <c r="B238">
        <v>140</v>
      </c>
      <c r="C238" t="str">
        <f>IF(ISNA(VLOOKUP(A238,'von Hand markiert'!A:A,1,FALSE)),"","x")</f>
        <v/>
      </c>
    </row>
    <row r="239" spans="1:3" x14ac:dyDescent="0.2">
      <c r="A239" t="s">
        <v>388</v>
      </c>
      <c r="B239">
        <v>135</v>
      </c>
      <c r="C239" t="str">
        <f>IF(ISNA(VLOOKUP(A239,'von Hand markiert'!A:A,1,FALSE)),"","x")</f>
        <v/>
      </c>
    </row>
    <row r="240" spans="1:3" x14ac:dyDescent="0.2">
      <c r="A240" t="s">
        <v>24</v>
      </c>
      <c r="B240">
        <v>133</v>
      </c>
      <c r="C240" t="str">
        <f>IF(ISNA(VLOOKUP(A240,'von Hand markiert'!A:A,1,FALSE)),"","x")</f>
        <v/>
      </c>
    </row>
    <row r="241" spans="1:3" x14ac:dyDescent="0.2">
      <c r="A241" t="s">
        <v>314</v>
      </c>
      <c r="B241">
        <v>133</v>
      </c>
      <c r="C241" t="str">
        <f>IF(ISNA(VLOOKUP(A241,'von Hand markiert'!A:A,1,FALSE)),"","x")</f>
        <v/>
      </c>
    </row>
    <row r="242" spans="1:3" x14ac:dyDescent="0.2">
      <c r="A242" t="s">
        <v>315</v>
      </c>
      <c r="B242">
        <v>133</v>
      </c>
      <c r="C242" t="str">
        <f>IF(ISNA(VLOOKUP(A242,'von Hand markiert'!A:A,1,FALSE)),"","x")</f>
        <v/>
      </c>
    </row>
    <row r="243" spans="1:3" x14ac:dyDescent="0.2">
      <c r="A243" t="s">
        <v>542</v>
      </c>
      <c r="B243">
        <v>133</v>
      </c>
      <c r="C243" t="str">
        <f>IF(ISNA(VLOOKUP(A243,'von Hand markiert'!A:A,1,FALSE)),"","x")</f>
        <v/>
      </c>
    </row>
    <row r="244" spans="1:3" x14ac:dyDescent="0.2">
      <c r="A244" t="s">
        <v>174</v>
      </c>
      <c r="B244">
        <v>133</v>
      </c>
      <c r="C244" t="str">
        <f>IF(ISNA(VLOOKUP(A244,'von Hand markiert'!A:A,1,FALSE)),"","x")</f>
        <v/>
      </c>
    </row>
    <row r="245" spans="1:3" x14ac:dyDescent="0.2">
      <c r="A245" t="s">
        <v>381</v>
      </c>
      <c r="B245">
        <v>130</v>
      </c>
      <c r="C245" t="str">
        <f>IF(ISNA(VLOOKUP(A245,'von Hand markiert'!A:A,1,FALSE)),"","x")</f>
        <v/>
      </c>
    </row>
    <row r="246" spans="1:3" x14ac:dyDescent="0.2">
      <c r="A246" t="s">
        <v>380</v>
      </c>
      <c r="B246">
        <v>130</v>
      </c>
      <c r="C246" t="str">
        <f>IF(ISNA(VLOOKUP(A246,'von Hand markiert'!A:A,1,FALSE)),"","x")</f>
        <v/>
      </c>
    </row>
    <row r="247" spans="1:3" x14ac:dyDescent="0.2">
      <c r="A247" t="s">
        <v>382</v>
      </c>
      <c r="B247">
        <v>130</v>
      </c>
      <c r="C247" t="str">
        <f>IF(ISNA(VLOOKUP(A247,'von Hand markiert'!A:A,1,FALSE)),"","x")</f>
        <v/>
      </c>
    </row>
    <row r="248" spans="1:3" x14ac:dyDescent="0.2">
      <c r="A248" t="s">
        <v>160</v>
      </c>
      <c r="B248">
        <v>128</v>
      </c>
      <c r="C248" t="str">
        <f>IF(ISNA(VLOOKUP(A248,'von Hand markiert'!A:A,1,FALSE)),"","x")</f>
        <v/>
      </c>
    </row>
    <row r="249" spans="1:3" x14ac:dyDescent="0.2">
      <c r="A249" t="s">
        <v>528</v>
      </c>
      <c r="B249">
        <v>106</v>
      </c>
      <c r="C249" t="str">
        <f>IF(ISNA(VLOOKUP(A249,'von Hand markiert'!A:A,1,FALSE)),"","x")</f>
        <v/>
      </c>
    </row>
    <row r="250" spans="1:3" x14ac:dyDescent="0.2">
      <c r="A250" t="s">
        <v>152</v>
      </c>
      <c r="B250">
        <v>106</v>
      </c>
      <c r="C250" t="str">
        <f>IF(ISNA(VLOOKUP(A250,'von Hand markiert'!A:A,1,FALSE)),"","x")</f>
        <v/>
      </c>
    </row>
    <row r="251" spans="1:3" x14ac:dyDescent="0.2">
      <c r="A251" t="s">
        <v>613</v>
      </c>
      <c r="B251">
        <v>106</v>
      </c>
      <c r="C251" t="str">
        <f>IF(ISNA(VLOOKUP(A251,'von Hand markiert'!A:A,1,FALSE)),"","x")</f>
        <v/>
      </c>
    </row>
    <row r="252" spans="1:3" x14ac:dyDescent="0.2">
      <c r="A252" t="s">
        <v>535</v>
      </c>
      <c r="B252">
        <v>106</v>
      </c>
      <c r="C252" t="str">
        <f>IF(ISNA(VLOOKUP(A252,'von Hand markiert'!A:A,1,FALSE)),"","x")</f>
        <v/>
      </c>
    </row>
    <row r="253" spans="1:3" x14ac:dyDescent="0.2">
      <c r="A253" t="s">
        <v>153</v>
      </c>
      <c r="B253">
        <v>106</v>
      </c>
      <c r="C253" t="str">
        <f>IF(ISNA(VLOOKUP(A253,'von Hand markiert'!A:A,1,FALSE)),"","x")</f>
        <v/>
      </c>
    </row>
    <row r="254" spans="1:3" x14ac:dyDescent="0.2">
      <c r="A254" t="s">
        <v>612</v>
      </c>
      <c r="B254">
        <v>100</v>
      </c>
      <c r="C254" t="str">
        <f>IF(ISNA(VLOOKUP(A254,'von Hand markiert'!A:A,1,FALSE)),"","x")</f>
        <v/>
      </c>
    </row>
    <row r="255" spans="1:3" x14ac:dyDescent="0.2">
      <c r="A255" t="s">
        <v>373</v>
      </c>
      <c r="B255">
        <v>99</v>
      </c>
      <c r="C255" t="str">
        <f>IF(ISNA(VLOOKUP(A255,'von Hand markiert'!A:A,1,FALSE)),"","x")</f>
        <v/>
      </c>
    </row>
    <row r="256" spans="1:3" x14ac:dyDescent="0.2">
      <c r="A256" t="s">
        <v>370</v>
      </c>
      <c r="B256">
        <v>96</v>
      </c>
      <c r="C256" t="str">
        <f>IF(ISNA(VLOOKUP(A256,'von Hand markiert'!A:A,1,FALSE)),"","x")</f>
        <v/>
      </c>
    </row>
    <row r="257" spans="1:3" x14ac:dyDescent="0.2">
      <c r="A257" t="s">
        <v>375</v>
      </c>
      <c r="B257">
        <v>81</v>
      </c>
      <c r="C257" t="str">
        <f>IF(ISNA(VLOOKUP(A257,'von Hand markiert'!A:A,1,FALSE)),"","x")</f>
        <v/>
      </c>
    </row>
    <row r="258" spans="1:3" x14ac:dyDescent="0.2">
      <c r="A258" t="s">
        <v>616</v>
      </c>
      <c r="B258">
        <v>81</v>
      </c>
      <c r="C258" t="str">
        <f>IF(ISNA(VLOOKUP(A258,'von Hand markiert'!A:A,1,FALSE)),"","x")</f>
        <v/>
      </c>
    </row>
    <row r="259" spans="1:3" x14ac:dyDescent="0.2">
      <c r="A259" t="s">
        <v>302</v>
      </c>
      <c r="B259">
        <v>81</v>
      </c>
      <c r="C259" t="str">
        <f>IF(ISNA(VLOOKUP(A259,'von Hand markiert'!A:A,1,FALSE)),"","x")</f>
        <v/>
      </c>
    </row>
    <row r="260" spans="1:3" x14ac:dyDescent="0.2">
      <c r="A260" t="s">
        <v>346</v>
      </c>
      <c r="B260">
        <v>81</v>
      </c>
      <c r="C260" t="str">
        <f>IF(ISNA(VLOOKUP(A260,'von Hand markiert'!A:A,1,FALSE)),"","x")</f>
        <v/>
      </c>
    </row>
    <row r="261" spans="1:3" x14ac:dyDescent="0.2">
      <c r="A261" t="s">
        <v>617</v>
      </c>
      <c r="B261">
        <v>81</v>
      </c>
      <c r="C261" t="str">
        <f>IF(ISNA(VLOOKUP(A261,'von Hand markiert'!A:A,1,FALSE)),"","x")</f>
        <v/>
      </c>
    </row>
    <row r="262" spans="1:3" x14ac:dyDescent="0.2">
      <c r="A262" t="s">
        <v>154</v>
      </c>
      <c r="B262">
        <v>81</v>
      </c>
      <c r="C262" t="str">
        <f>IF(ISNA(VLOOKUP(A262,'von Hand markiert'!A:A,1,FALSE)),"","x")</f>
        <v/>
      </c>
    </row>
    <row r="263" spans="1:3" x14ac:dyDescent="0.2">
      <c r="A263" t="s">
        <v>303</v>
      </c>
      <c r="B263">
        <v>81</v>
      </c>
      <c r="C263" t="str">
        <f>IF(ISNA(VLOOKUP(A263,'von Hand markiert'!A:A,1,FALSE)),"","x")</f>
        <v/>
      </c>
    </row>
    <row r="264" spans="1:3" x14ac:dyDescent="0.2">
      <c r="A264" t="s">
        <v>374</v>
      </c>
      <c r="B264">
        <v>81</v>
      </c>
      <c r="C264" t="str">
        <f>IF(ISNA(VLOOKUP(A264,'von Hand markiert'!A:A,1,FALSE)),"","x")</f>
        <v/>
      </c>
    </row>
    <row r="265" spans="1:3" x14ac:dyDescent="0.2">
      <c r="A265" t="s">
        <v>347</v>
      </c>
      <c r="B265">
        <v>81</v>
      </c>
      <c r="C265" t="str">
        <f>IF(ISNA(VLOOKUP(A265,'von Hand markiert'!A:A,1,FALSE)),"","x")</f>
        <v/>
      </c>
    </row>
    <row r="266" spans="1:3" x14ac:dyDescent="0.2">
      <c r="A266" t="s">
        <v>365</v>
      </c>
      <c r="B266">
        <v>81</v>
      </c>
      <c r="C266" t="str">
        <f>IF(ISNA(VLOOKUP(A266,'von Hand markiert'!A:A,1,FALSE)),"","x")</f>
        <v/>
      </c>
    </row>
    <row r="267" spans="1:3" x14ac:dyDescent="0.2">
      <c r="A267" t="s">
        <v>331</v>
      </c>
      <c r="B267">
        <v>81</v>
      </c>
      <c r="C267" t="str">
        <f>IF(ISNA(VLOOKUP(A267,'von Hand markiert'!A:A,1,FALSE)),"","x")</f>
        <v/>
      </c>
    </row>
    <row r="268" spans="1:3" x14ac:dyDescent="0.2">
      <c r="A268" t="s">
        <v>173</v>
      </c>
      <c r="B268">
        <v>81</v>
      </c>
      <c r="C268" t="str">
        <f>IF(ISNA(VLOOKUP(A268,'von Hand markiert'!A:A,1,FALSE)),"","x")</f>
        <v/>
      </c>
    </row>
    <row r="269" spans="1:3" x14ac:dyDescent="0.2">
      <c r="A269" t="s">
        <v>507</v>
      </c>
      <c r="B269">
        <v>81</v>
      </c>
      <c r="C269" t="str">
        <f>IF(ISNA(VLOOKUP(A269,'von Hand markiert'!A:A,1,FALSE)),"","x")</f>
        <v/>
      </c>
    </row>
    <row r="270" spans="1:3" x14ac:dyDescent="0.2">
      <c r="A270" t="s">
        <v>598</v>
      </c>
      <c r="B270">
        <v>81</v>
      </c>
      <c r="C270" t="str">
        <f>IF(ISNA(VLOOKUP(A270,'von Hand markiert'!A:A,1,FALSE)),"","x")</f>
        <v/>
      </c>
    </row>
    <row r="271" spans="1:3" x14ac:dyDescent="0.2">
      <c r="A271" t="s">
        <v>168</v>
      </c>
      <c r="B271">
        <v>81</v>
      </c>
      <c r="C271" t="str">
        <f>IF(ISNA(VLOOKUP(A271,'von Hand markiert'!A:A,1,FALSE)),"","x")</f>
        <v/>
      </c>
    </row>
    <row r="272" spans="1:3" x14ac:dyDescent="0.2">
      <c r="A272" t="s">
        <v>162</v>
      </c>
      <c r="B272">
        <v>81</v>
      </c>
      <c r="C272" t="str">
        <f>IF(ISNA(VLOOKUP(A272,'von Hand markiert'!A:A,1,FALSE)),"","x")</f>
        <v/>
      </c>
    </row>
    <row r="273" spans="1:3" x14ac:dyDescent="0.2">
      <c r="A273" t="s">
        <v>211</v>
      </c>
      <c r="B273">
        <v>81</v>
      </c>
      <c r="C273" t="str">
        <f>IF(ISNA(VLOOKUP(A273,'von Hand markiert'!A:A,1,FALSE)),"","x")</f>
        <v/>
      </c>
    </row>
    <row r="274" spans="1:3" x14ac:dyDescent="0.2">
      <c r="A274" t="s">
        <v>304</v>
      </c>
      <c r="B274">
        <v>81</v>
      </c>
      <c r="C274" t="str">
        <f>IF(ISNA(VLOOKUP(A274,'von Hand markiert'!A:A,1,FALSE)),"","x")</f>
        <v/>
      </c>
    </row>
    <row r="275" spans="1:3" x14ac:dyDescent="0.2">
      <c r="A275" t="s">
        <v>157</v>
      </c>
      <c r="B275">
        <v>81</v>
      </c>
      <c r="C275" t="str">
        <f>IF(ISNA(VLOOKUP(A275,'von Hand markiert'!A:A,1,FALSE)),"","x")</f>
        <v/>
      </c>
    </row>
    <row r="276" spans="1:3" x14ac:dyDescent="0.2">
      <c r="A276" t="s">
        <v>330</v>
      </c>
      <c r="B276">
        <v>81</v>
      </c>
      <c r="C276" t="str">
        <f>IF(ISNA(VLOOKUP(A276,'von Hand markiert'!A:A,1,FALSE)),"","x")</f>
        <v/>
      </c>
    </row>
    <row r="277" spans="1:3" x14ac:dyDescent="0.2">
      <c r="A277" t="s">
        <v>167</v>
      </c>
      <c r="B277">
        <v>81</v>
      </c>
      <c r="C277" t="str">
        <f>IF(ISNA(VLOOKUP(A277,'von Hand markiert'!A:A,1,FALSE)),"","x")</f>
        <v/>
      </c>
    </row>
    <row r="278" spans="1:3" x14ac:dyDescent="0.2">
      <c r="A278" t="s">
        <v>204</v>
      </c>
      <c r="B278">
        <v>81</v>
      </c>
      <c r="C278" t="str">
        <f>IF(ISNA(VLOOKUP(A278,'von Hand markiert'!A:A,1,FALSE)),"","x")</f>
        <v/>
      </c>
    </row>
    <row r="279" spans="1:3" x14ac:dyDescent="0.2">
      <c r="A279" t="s">
        <v>580</v>
      </c>
      <c r="B279">
        <v>81</v>
      </c>
      <c r="C279" t="str">
        <f>IF(ISNA(VLOOKUP(A279,'von Hand markiert'!A:A,1,FALSE)),"","x")</f>
        <v/>
      </c>
    </row>
    <row r="280" spans="1:3" x14ac:dyDescent="0.2">
      <c r="A280" t="s">
        <v>355</v>
      </c>
      <c r="B280">
        <v>81</v>
      </c>
      <c r="C280" t="str">
        <f>IF(ISNA(VLOOKUP(A280,'von Hand markiert'!A:A,1,FALSE)),"","x")</f>
        <v/>
      </c>
    </row>
    <row r="281" spans="1:3" x14ac:dyDescent="0.2">
      <c r="A281" t="s">
        <v>356</v>
      </c>
      <c r="B281">
        <v>81</v>
      </c>
      <c r="C281" t="str">
        <f>IF(ISNA(VLOOKUP(A281,'von Hand markiert'!A:A,1,FALSE)),"","x")</f>
        <v/>
      </c>
    </row>
    <row r="282" spans="1:3" x14ac:dyDescent="0.2">
      <c r="A282" t="s">
        <v>215</v>
      </c>
      <c r="B282">
        <v>81</v>
      </c>
      <c r="C282" t="str">
        <f>IF(ISNA(VLOOKUP(A282,'von Hand markiert'!A:A,1,FALSE)),"","x")</f>
        <v/>
      </c>
    </row>
    <row r="283" spans="1:3" x14ac:dyDescent="0.2">
      <c r="A283" t="s">
        <v>505</v>
      </c>
      <c r="B283">
        <v>81</v>
      </c>
      <c r="C283" t="str">
        <f>IF(ISNA(VLOOKUP(A283,'von Hand markiert'!A:A,1,FALSE)),"","x")</f>
        <v/>
      </c>
    </row>
    <row r="284" spans="1:3" x14ac:dyDescent="0.2">
      <c r="A284" t="s">
        <v>506</v>
      </c>
      <c r="B284">
        <v>81</v>
      </c>
      <c r="C284" t="str">
        <f>IF(ISNA(VLOOKUP(A284,'von Hand markiert'!A:A,1,FALSE)),"","x")</f>
        <v/>
      </c>
    </row>
    <row r="285" spans="1:3" x14ac:dyDescent="0.2">
      <c r="A285" t="s">
        <v>499</v>
      </c>
      <c r="B285">
        <v>81</v>
      </c>
      <c r="C285" t="str">
        <f>IF(ISNA(VLOOKUP(A285,'von Hand markiert'!A:A,1,FALSE)),"","x")</f>
        <v/>
      </c>
    </row>
    <row r="286" spans="1:3" x14ac:dyDescent="0.2">
      <c r="A286" t="s">
        <v>615</v>
      </c>
      <c r="B286">
        <v>81</v>
      </c>
      <c r="C286" t="str">
        <f>IF(ISNA(VLOOKUP(A286,'von Hand markiert'!A:A,1,FALSE)),"","x")</f>
        <v/>
      </c>
    </row>
    <row r="287" spans="1:3" x14ac:dyDescent="0.2">
      <c r="A287" t="s">
        <v>489</v>
      </c>
      <c r="B287">
        <v>81</v>
      </c>
      <c r="C287" t="str">
        <f>IF(ISNA(VLOOKUP(A287,'von Hand markiert'!A:A,1,FALSE)),"","x")</f>
        <v/>
      </c>
    </row>
    <row r="288" spans="1:3" x14ac:dyDescent="0.2">
      <c r="A288" t="s">
        <v>354</v>
      </c>
      <c r="B288">
        <v>81</v>
      </c>
      <c r="C288" t="str">
        <f>IF(ISNA(VLOOKUP(A288,'von Hand markiert'!A:A,1,FALSE)),"","x")</f>
        <v/>
      </c>
    </row>
    <row r="289" spans="1:3" x14ac:dyDescent="0.2">
      <c r="A289" t="s">
        <v>345</v>
      </c>
      <c r="B289">
        <v>81</v>
      </c>
      <c r="C289" t="str">
        <f>IF(ISNA(VLOOKUP(A289,'von Hand markiert'!A:A,1,FALSE)),"","x")</f>
        <v/>
      </c>
    </row>
    <row r="290" spans="1:3" x14ac:dyDescent="0.2">
      <c r="A290" t="s">
        <v>357</v>
      </c>
      <c r="B290">
        <v>81</v>
      </c>
      <c r="C290" t="str">
        <f>IF(ISNA(VLOOKUP(A290,'von Hand markiert'!A:A,1,FALSE)),"","x")</f>
        <v/>
      </c>
    </row>
    <row r="291" spans="1:3" x14ac:dyDescent="0.2">
      <c r="A291" t="s">
        <v>108</v>
      </c>
      <c r="B291">
        <v>81</v>
      </c>
      <c r="C291" t="str">
        <f>IF(ISNA(VLOOKUP(A291,'von Hand markiert'!A:A,1,FALSE)),"","x")</f>
        <v/>
      </c>
    </row>
    <row r="292" spans="1:3" x14ac:dyDescent="0.2">
      <c r="A292" t="s">
        <v>393</v>
      </c>
      <c r="B292">
        <v>81</v>
      </c>
      <c r="C292" t="str">
        <f>IF(ISNA(VLOOKUP(A292,'von Hand markiert'!A:A,1,FALSE)),"","x")</f>
        <v/>
      </c>
    </row>
    <row r="293" spans="1:3" x14ac:dyDescent="0.2">
      <c r="A293" t="s">
        <v>46</v>
      </c>
      <c r="B293">
        <v>81</v>
      </c>
      <c r="C293" t="str">
        <f>IF(ISNA(VLOOKUP(A293,'von Hand markiert'!A:A,1,FALSE)),"","x")</f>
        <v/>
      </c>
    </row>
    <row r="294" spans="1:3" x14ac:dyDescent="0.2">
      <c r="A294" t="s">
        <v>165</v>
      </c>
      <c r="B294">
        <v>81</v>
      </c>
      <c r="C294" t="str">
        <f>IF(ISNA(VLOOKUP(A294,'von Hand markiert'!A:A,1,FALSE)),"","x")</f>
        <v/>
      </c>
    </row>
    <row r="295" spans="1:3" x14ac:dyDescent="0.2">
      <c r="A295" t="s">
        <v>332</v>
      </c>
      <c r="B295">
        <v>81</v>
      </c>
      <c r="C295" t="str">
        <f>IF(ISNA(VLOOKUP(A295,'von Hand markiert'!A:A,1,FALSE)),"","x")</f>
        <v/>
      </c>
    </row>
    <row r="296" spans="1:3" x14ac:dyDescent="0.2">
      <c r="A296" t="s">
        <v>364</v>
      </c>
      <c r="B296">
        <v>70</v>
      </c>
      <c r="C296" t="str">
        <f>IF(ISNA(VLOOKUP(A296,'von Hand markiert'!A:A,1,FALSE)),"","x")</f>
        <v/>
      </c>
    </row>
    <row r="297" spans="1:3" x14ac:dyDescent="0.2">
      <c r="A297" t="s">
        <v>149</v>
      </c>
      <c r="B297">
        <v>56</v>
      </c>
      <c r="C297" t="str">
        <f>IF(ISNA(VLOOKUP(A297,'von Hand markiert'!A:A,1,FALSE)),"","x")</f>
        <v/>
      </c>
    </row>
    <row r="298" spans="1:3" x14ac:dyDescent="0.2">
      <c r="A298" t="s">
        <v>199</v>
      </c>
      <c r="B298">
        <v>56</v>
      </c>
      <c r="C298" t="str">
        <f>IF(ISNA(VLOOKUP(A298,'von Hand markiert'!A:A,1,FALSE)),"","x")</f>
        <v/>
      </c>
    </row>
    <row r="299" spans="1:3" x14ac:dyDescent="0.2">
      <c r="A299" t="s">
        <v>328</v>
      </c>
      <c r="B299">
        <v>56</v>
      </c>
      <c r="C299" t="str">
        <f>IF(ISNA(VLOOKUP(A299,'von Hand markiert'!A:A,1,FALSE)),"","x")</f>
        <v/>
      </c>
    </row>
    <row r="300" spans="1:3" x14ac:dyDescent="0.2">
      <c r="A300" t="s">
        <v>492</v>
      </c>
      <c r="B300">
        <v>56</v>
      </c>
      <c r="C300" t="str">
        <f>IF(ISNA(VLOOKUP(A300,'von Hand markiert'!A:A,1,FALSE)),"","x")</f>
        <v/>
      </c>
    </row>
    <row r="301" spans="1:3" x14ac:dyDescent="0.2">
      <c r="A301" t="s">
        <v>554</v>
      </c>
      <c r="B301">
        <v>56</v>
      </c>
      <c r="C301" t="str">
        <f>IF(ISNA(VLOOKUP(A301,'von Hand markiert'!A:A,1,FALSE)),"","x")</f>
        <v/>
      </c>
    </row>
    <row r="302" spans="1:3" x14ac:dyDescent="0.2">
      <c r="A302" t="s">
        <v>307</v>
      </c>
      <c r="B302">
        <v>56</v>
      </c>
      <c r="C302" t="str">
        <f>IF(ISNA(VLOOKUP(A302,'von Hand markiert'!A:A,1,FALSE)),"","x")</f>
        <v/>
      </c>
    </row>
    <row r="303" spans="1:3" x14ac:dyDescent="0.2">
      <c r="A303" t="s">
        <v>243</v>
      </c>
      <c r="B303">
        <v>56</v>
      </c>
      <c r="C303" t="str">
        <f>IF(ISNA(VLOOKUP(A303,'von Hand markiert'!A:A,1,FALSE)),"","x")</f>
        <v/>
      </c>
    </row>
    <row r="304" spans="1:3" x14ac:dyDescent="0.2">
      <c r="A304" t="s">
        <v>491</v>
      </c>
      <c r="B304">
        <v>56</v>
      </c>
      <c r="C304" t="str">
        <f>IF(ISNA(VLOOKUP(A304,'von Hand markiert'!A:A,1,FALSE)),"","x")</f>
        <v/>
      </c>
    </row>
    <row r="305" spans="1:3" x14ac:dyDescent="0.2">
      <c r="A305" t="s">
        <v>325</v>
      </c>
      <c r="B305">
        <v>56</v>
      </c>
      <c r="C305" t="str">
        <f>IF(ISNA(VLOOKUP(A305,'von Hand markiert'!A:A,1,FALSE)),"","x")</f>
        <v/>
      </c>
    </row>
    <row r="306" spans="1:3" x14ac:dyDescent="0.2">
      <c r="A306" t="s">
        <v>360</v>
      </c>
      <c r="B306">
        <v>56</v>
      </c>
      <c r="C306" t="str">
        <f>IF(ISNA(VLOOKUP(A306,'von Hand markiert'!A:A,1,FALSE)),"","x")</f>
        <v/>
      </c>
    </row>
    <row r="307" spans="1:3" x14ac:dyDescent="0.2">
      <c r="A307" t="s">
        <v>324</v>
      </c>
      <c r="B307">
        <v>56</v>
      </c>
      <c r="C307" t="str">
        <f>IF(ISNA(VLOOKUP(A307,'von Hand markiert'!A:A,1,FALSE)),"","x")</f>
        <v/>
      </c>
    </row>
    <row r="308" spans="1:3" x14ac:dyDescent="0.2">
      <c r="A308" t="s">
        <v>101</v>
      </c>
      <c r="B308">
        <v>56</v>
      </c>
      <c r="C308" t="str">
        <f>IF(ISNA(VLOOKUP(A308,'von Hand markiert'!A:A,1,FALSE)),"","x")</f>
        <v/>
      </c>
    </row>
    <row r="309" spans="1:3" x14ac:dyDescent="0.2">
      <c r="A309" t="s">
        <v>159</v>
      </c>
      <c r="B309">
        <v>56</v>
      </c>
      <c r="C309" t="str">
        <f>IF(ISNA(VLOOKUP(A309,'von Hand markiert'!A:A,1,FALSE)),"","x")</f>
        <v/>
      </c>
    </row>
    <row r="310" spans="1:3" x14ac:dyDescent="0.2">
      <c r="A310" t="s">
        <v>282</v>
      </c>
      <c r="B310">
        <v>56</v>
      </c>
      <c r="C310" t="str">
        <f>IF(ISNA(VLOOKUP(A310,'von Hand markiert'!A:A,1,FALSE)),"","x")</f>
        <v/>
      </c>
    </row>
    <row r="311" spans="1:3" x14ac:dyDescent="0.2">
      <c r="A311" t="s">
        <v>556</v>
      </c>
      <c r="B311">
        <v>56</v>
      </c>
      <c r="C311" t="str">
        <f>IF(ISNA(VLOOKUP(A311,'von Hand markiert'!A:A,1,FALSE)),"","x")</f>
        <v/>
      </c>
    </row>
    <row r="312" spans="1:3" x14ac:dyDescent="0.2">
      <c r="A312" t="s">
        <v>242</v>
      </c>
      <c r="B312">
        <v>56</v>
      </c>
      <c r="C312" t="str">
        <f>IF(ISNA(VLOOKUP(A312,'von Hand markiert'!A:A,1,FALSE)),"","x")</f>
        <v/>
      </c>
    </row>
    <row r="313" spans="1:3" x14ac:dyDescent="0.2">
      <c r="A313" t="s">
        <v>558</v>
      </c>
      <c r="B313">
        <v>56</v>
      </c>
      <c r="C313" t="str">
        <f>IF(ISNA(VLOOKUP(A313,'von Hand markiert'!A:A,1,FALSE)),"","x")</f>
        <v/>
      </c>
    </row>
    <row r="314" spans="1:3" x14ac:dyDescent="0.2">
      <c r="A314" t="s">
        <v>133</v>
      </c>
      <c r="B314">
        <v>56</v>
      </c>
      <c r="C314" t="str">
        <f>IF(ISNA(VLOOKUP(A314,'von Hand markiert'!A:A,1,FALSE)),"","x")</f>
        <v/>
      </c>
    </row>
    <row r="315" spans="1:3" x14ac:dyDescent="0.2">
      <c r="A315" t="s">
        <v>283</v>
      </c>
      <c r="B315">
        <v>56</v>
      </c>
      <c r="C315" t="str">
        <f>IF(ISNA(VLOOKUP(A315,'von Hand markiert'!A:A,1,FALSE)),"","x")</f>
        <v/>
      </c>
    </row>
    <row r="316" spans="1:3" x14ac:dyDescent="0.2">
      <c r="A316" t="s">
        <v>359</v>
      </c>
      <c r="B316">
        <v>56</v>
      </c>
      <c r="C316" t="str">
        <f>IF(ISNA(VLOOKUP(A316,'von Hand markiert'!A:A,1,FALSE)),"","x")</f>
        <v/>
      </c>
    </row>
    <row r="317" spans="1:3" x14ac:dyDescent="0.2">
      <c r="A317" t="s">
        <v>121</v>
      </c>
      <c r="B317">
        <v>56</v>
      </c>
      <c r="C317" t="str">
        <f>IF(ISNA(VLOOKUP(A317,'von Hand markiert'!A:A,1,FALSE)),"","x")</f>
        <v/>
      </c>
    </row>
    <row r="318" spans="1:3" x14ac:dyDescent="0.2">
      <c r="A318" t="s">
        <v>551</v>
      </c>
      <c r="B318">
        <v>56</v>
      </c>
      <c r="C318" t="str">
        <f>IF(ISNA(VLOOKUP(A318,'von Hand markiert'!A:A,1,FALSE)),"","x")</f>
        <v/>
      </c>
    </row>
    <row r="319" spans="1:3" x14ac:dyDescent="0.2">
      <c r="A319" t="s">
        <v>284</v>
      </c>
      <c r="B319">
        <v>56</v>
      </c>
      <c r="C319" t="str">
        <f>IF(ISNA(VLOOKUP(A319,'von Hand markiert'!A:A,1,FALSE)),"","x")</f>
        <v/>
      </c>
    </row>
    <row r="320" spans="1:3" x14ac:dyDescent="0.2">
      <c r="A320" t="s">
        <v>576</v>
      </c>
      <c r="B320">
        <v>56</v>
      </c>
      <c r="C320" t="str">
        <f>IF(ISNA(VLOOKUP(A320,'von Hand markiert'!A:A,1,FALSE)),"","x")</f>
        <v/>
      </c>
    </row>
    <row r="321" spans="1:3" x14ac:dyDescent="0.2">
      <c r="A321" t="s">
        <v>208</v>
      </c>
      <c r="B321">
        <v>56</v>
      </c>
      <c r="C321" t="str">
        <f>IF(ISNA(VLOOKUP(A321,'von Hand markiert'!A:A,1,FALSE)),"","x")</f>
        <v/>
      </c>
    </row>
    <row r="322" spans="1:3" x14ac:dyDescent="0.2">
      <c r="A322" t="s">
        <v>285</v>
      </c>
      <c r="B322">
        <v>56</v>
      </c>
      <c r="C322" t="str">
        <f>IF(ISNA(VLOOKUP(A322,'von Hand markiert'!A:A,1,FALSE)),"","x")</f>
        <v/>
      </c>
    </row>
    <row r="323" spans="1:3" x14ac:dyDescent="0.2">
      <c r="A323" t="s">
        <v>144</v>
      </c>
      <c r="B323">
        <v>56</v>
      </c>
      <c r="C323" t="str">
        <f>IF(ISNA(VLOOKUP(A323,'von Hand markiert'!A:A,1,FALSE)),"","x")</f>
        <v/>
      </c>
    </row>
    <row r="324" spans="1:3" x14ac:dyDescent="0.2">
      <c r="A324" t="s">
        <v>557</v>
      </c>
      <c r="B324">
        <v>56</v>
      </c>
      <c r="C324" t="str">
        <f>IF(ISNA(VLOOKUP(A324,'von Hand markiert'!A:A,1,FALSE)),"","x")</f>
        <v/>
      </c>
    </row>
    <row r="325" spans="1:3" x14ac:dyDescent="0.2">
      <c r="A325" t="s">
        <v>89</v>
      </c>
      <c r="B325">
        <v>56</v>
      </c>
      <c r="C325" t="str">
        <f>IF(ISNA(VLOOKUP(A325,'von Hand markiert'!A:A,1,FALSE)),"","x")</f>
        <v/>
      </c>
    </row>
    <row r="326" spans="1:3" x14ac:dyDescent="0.2">
      <c r="A326" t="s">
        <v>412</v>
      </c>
      <c r="B326">
        <v>56</v>
      </c>
      <c r="C326" t="str">
        <f>IF(ISNA(VLOOKUP(A326,'von Hand markiert'!A:A,1,FALSE)),"","x")</f>
        <v/>
      </c>
    </row>
    <row r="327" spans="1:3" x14ac:dyDescent="0.2">
      <c r="A327" t="s">
        <v>327</v>
      </c>
      <c r="B327">
        <v>56</v>
      </c>
      <c r="C327" t="str">
        <f>IF(ISNA(VLOOKUP(A327,'von Hand markiert'!A:A,1,FALSE)),"","x")</f>
        <v/>
      </c>
    </row>
    <row r="328" spans="1:3" x14ac:dyDescent="0.2">
      <c r="A328" t="s">
        <v>99</v>
      </c>
      <c r="B328">
        <v>56</v>
      </c>
      <c r="C328" t="str">
        <f>IF(ISNA(VLOOKUP(A328,'von Hand markiert'!A:A,1,FALSE)),"","x")</f>
        <v/>
      </c>
    </row>
    <row r="329" spans="1:3" x14ac:dyDescent="0.2">
      <c r="A329" t="s">
        <v>329</v>
      </c>
      <c r="B329">
        <v>56</v>
      </c>
      <c r="C329" t="str">
        <f>IF(ISNA(VLOOKUP(A329,'von Hand markiert'!A:A,1,FALSE)),"","x")</f>
        <v/>
      </c>
    </row>
    <row r="330" spans="1:3" x14ac:dyDescent="0.2">
      <c r="A330" t="s">
        <v>131</v>
      </c>
      <c r="B330">
        <v>56</v>
      </c>
      <c r="C330" t="str">
        <f>IF(ISNA(VLOOKUP(A330,'von Hand markiert'!A:A,1,FALSE)),"","x")</f>
        <v/>
      </c>
    </row>
    <row r="331" spans="1:3" x14ac:dyDescent="0.2">
      <c r="A331" t="s">
        <v>326</v>
      </c>
      <c r="B331">
        <v>56</v>
      </c>
      <c r="C331" t="str">
        <f>IF(ISNA(VLOOKUP(A331,'von Hand markiert'!A:A,1,FALSE)),"","x")</f>
        <v/>
      </c>
    </row>
    <row r="332" spans="1:3" x14ac:dyDescent="0.2">
      <c r="A332" t="s">
        <v>75</v>
      </c>
      <c r="B332">
        <v>56</v>
      </c>
      <c r="C332" t="str">
        <f>IF(ISNA(VLOOKUP(A332,'von Hand markiert'!A:A,1,FALSE)),"","x")</f>
        <v/>
      </c>
    </row>
    <row r="333" spans="1:3" x14ac:dyDescent="0.2">
      <c r="A333" t="s">
        <v>308</v>
      </c>
      <c r="B333">
        <v>56</v>
      </c>
      <c r="C333" t="str">
        <f>IF(ISNA(VLOOKUP(A333,'von Hand markiert'!A:A,1,FALSE)),"","x")</f>
        <v/>
      </c>
    </row>
    <row r="334" spans="1:3" x14ac:dyDescent="0.2">
      <c r="A334">
        <v>2014</v>
      </c>
      <c r="B334">
        <v>55</v>
      </c>
      <c r="C334" t="str">
        <f>IF(ISNA(VLOOKUP(A334,'von Hand markiert'!A:A,1,FALSE)),"","x")</f>
        <v/>
      </c>
    </row>
    <row r="335" spans="1:3" x14ac:dyDescent="0.2">
      <c r="A335">
        <v>2021</v>
      </c>
      <c r="B335">
        <v>55</v>
      </c>
      <c r="C335" t="str">
        <f>IF(ISNA(VLOOKUP(A335,'von Hand markiert'!A:A,1,FALSE)),"","x")</f>
        <v/>
      </c>
    </row>
    <row r="336" spans="1:3" x14ac:dyDescent="0.2">
      <c r="A336" t="s">
        <v>455</v>
      </c>
      <c r="B336">
        <v>55</v>
      </c>
      <c r="C336" t="str">
        <f>IF(ISNA(VLOOKUP(A336,'von Hand markiert'!A:A,1,FALSE)),"","x")</f>
        <v/>
      </c>
    </row>
    <row r="337" spans="1:3" x14ac:dyDescent="0.2">
      <c r="A337" t="s">
        <v>249</v>
      </c>
      <c r="B337">
        <v>55</v>
      </c>
      <c r="C337" t="str">
        <f>IF(ISNA(VLOOKUP(A337,'von Hand markiert'!A:A,1,FALSE)),"","x")</f>
        <v/>
      </c>
    </row>
    <row r="338" spans="1:3" x14ac:dyDescent="0.2">
      <c r="A338" t="s">
        <v>533</v>
      </c>
      <c r="B338">
        <v>55</v>
      </c>
      <c r="C338" t="str">
        <f>IF(ISNA(VLOOKUP(A338,'von Hand markiert'!A:A,1,FALSE)),"","x")</f>
        <v/>
      </c>
    </row>
    <row r="339" spans="1:3" x14ac:dyDescent="0.2">
      <c r="A339" t="s">
        <v>256</v>
      </c>
      <c r="B339">
        <v>55</v>
      </c>
      <c r="C339" t="str">
        <f>IF(ISNA(VLOOKUP(A339,'von Hand markiert'!A:A,1,FALSE)),"","x")</f>
        <v/>
      </c>
    </row>
    <row r="340" spans="1:3" x14ac:dyDescent="0.2">
      <c r="A340" t="s">
        <v>319</v>
      </c>
      <c r="B340">
        <v>55</v>
      </c>
      <c r="C340" t="str">
        <f>IF(ISNA(VLOOKUP(A340,'von Hand markiert'!A:A,1,FALSE)),"","x")</f>
        <v/>
      </c>
    </row>
    <row r="341" spans="1:3" x14ac:dyDescent="0.2">
      <c r="A341" t="s">
        <v>235</v>
      </c>
      <c r="B341">
        <v>55</v>
      </c>
      <c r="C341" t="str">
        <f>IF(ISNA(VLOOKUP(A341,'von Hand markiert'!A:A,1,FALSE)),"","x")</f>
        <v/>
      </c>
    </row>
    <row r="342" spans="1:3" x14ac:dyDescent="0.2">
      <c r="A342" t="s">
        <v>250</v>
      </c>
      <c r="B342">
        <v>55</v>
      </c>
      <c r="C342" t="str">
        <f>IF(ISNA(VLOOKUP(A342,'von Hand markiert'!A:A,1,FALSE)),"","x")</f>
        <v/>
      </c>
    </row>
    <row r="343" spans="1:3" x14ac:dyDescent="0.2">
      <c r="A343" t="s">
        <v>335</v>
      </c>
      <c r="B343">
        <v>55</v>
      </c>
      <c r="C343" t="str">
        <f>IF(ISNA(VLOOKUP(A343,'von Hand markiert'!A:A,1,FALSE)),"","x")</f>
        <v/>
      </c>
    </row>
    <row r="344" spans="1:3" x14ac:dyDescent="0.2">
      <c r="A344" t="s">
        <v>429</v>
      </c>
      <c r="B344">
        <v>55</v>
      </c>
      <c r="C344" t="str">
        <f>IF(ISNA(VLOOKUP(A344,'von Hand markiert'!A:A,1,FALSE)),"","x")</f>
        <v/>
      </c>
    </row>
    <row r="345" spans="1:3" x14ac:dyDescent="0.2">
      <c r="A345" t="s">
        <v>532</v>
      </c>
      <c r="B345">
        <v>55</v>
      </c>
      <c r="C345" t="str">
        <f>IF(ISNA(VLOOKUP(A345,'von Hand markiert'!A:A,1,FALSE)),"","x")</f>
        <v/>
      </c>
    </row>
    <row r="346" spans="1:3" x14ac:dyDescent="0.2">
      <c r="A346" t="s">
        <v>138</v>
      </c>
      <c r="B346">
        <v>55</v>
      </c>
      <c r="C346" t="str">
        <f>IF(ISNA(VLOOKUP(A346,'von Hand markiert'!A:A,1,FALSE)),"","x")</f>
        <v/>
      </c>
    </row>
    <row r="347" spans="1:3" x14ac:dyDescent="0.2">
      <c r="A347" t="s">
        <v>428</v>
      </c>
      <c r="B347">
        <v>55</v>
      </c>
      <c r="C347" t="str">
        <f>IF(ISNA(VLOOKUP(A347,'von Hand markiert'!A:A,1,FALSE)),"","x")</f>
        <v/>
      </c>
    </row>
    <row r="348" spans="1:3" x14ac:dyDescent="0.2">
      <c r="A348" t="s">
        <v>310</v>
      </c>
      <c r="B348">
        <v>55</v>
      </c>
      <c r="C348" t="str">
        <f>IF(ISNA(VLOOKUP(A348,'von Hand markiert'!A:A,1,FALSE)),"","x")</f>
        <v/>
      </c>
    </row>
    <row r="349" spans="1:3" x14ac:dyDescent="0.2">
      <c r="A349" t="s">
        <v>188</v>
      </c>
      <c r="B349">
        <v>55</v>
      </c>
      <c r="C349" t="str">
        <f>IF(ISNA(VLOOKUP(A349,'von Hand markiert'!A:A,1,FALSE)),"","x")</f>
        <v/>
      </c>
    </row>
    <row r="350" spans="1:3" x14ac:dyDescent="0.2">
      <c r="A350" t="s">
        <v>340</v>
      </c>
      <c r="B350">
        <v>55</v>
      </c>
      <c r="C350" t="str">
        <f>IF(ISNA(VLOOKUP(A350,'von Hand markiert'!A:A,1,FALSE)),"","x")</f>
        <v/>
      </c>
    </row>
    <row r="351" spans="1:3" x14ac:dyDescent="0.2">
      <c r="A351" t="s">
        <v>124</v>
      </c>
      <c r="B351">
        <v>55</v>
      </c>
      <c r="C351" t="str">
        <f>IF(ISNA(VLOOKUP(A351,'von Hand markiert'!A:A,1,FALSE)),"","x")</f>
        <v/>
      </c>
    </row>
    <row r="352" spans="1:3" x14ac:dyDescent="0.2">
      <c r="A352" t="s">
        <v>255</v>
      </c>
      <c r="B352">
        <v>55</v>
      </c>
      <c r="C352" t="str">
        <f>IF(ISNA(VLOOKUP(A352,'von Hand markiert'!A:A,1,FALSE)),"","x")</f>
        <v/>
      </c>
    </row>
    <row r="353" spans="1:3" x14ac:dyDescent="0.2">
      <c r="A353" t="s">
        <v>439</v>
      </c>
      <c r="B353">
        <v>55</v>
      </c>
      <c r="C353" t="str">
        <f>IF(ISNA(VLOOKUP(A353,'von Hand markiert'!A:A,1,FALSE)),"","x")</f>
        <v/>
      </c>
    </row>
    <row r="354" spans="1:3" x14ac:dyDescent="0.2">
      <c r="A354" t="s">
        <v>233</v>
      </c>
      <c r="B354">
        <v>55</v>
      </c>
      <c r="C354" t="str">
        <f>IF(ISNA(VLOOKUP(A354,'von Hand markiert'!A:A,1,FALSE)),"","x")</f>
        <v/>
      </c>
    </row>
    <row r="355" spans="1:3" x14ac:dyDescent="0.2">
      <c r="A355" t="s">
        <v>234</v>
      </c>
      <c r="B355">
        <v>55</v>
      </c>
      <c r="C355" t="str">
        <f>IF(ISNA(VLOOKUP(A355,'von Hand markiert'!A:A,1,FALSE)),"","x")</f>
        <v/>
      </c>
    </row>
    <row r="356" spans="1:3" x14ac:dyDescent="0.2">
      <c r="A356" t="s">
        <v>311</v>
      </c>
      <c r="B356">
        <v>55</v>
      </c>
      <c r="C356" t="str">
        <f>IF(ISNA(VLOOKUP(A356,'von Hand markiert'!A:A,1,FALSE)),"","x")</f>
        <v/>
      </c>
    </row>
    <row r="357" spans="1:3" x14ac:dyDescent="0.2">
      <c r="A357" t="s">
        <v>320</v>
      </c>
      <c r="B357">
        <v>55</v>
      </c>
      <c r="C357" t="str">
        <f>IF(ISNA(VLOOKUP(A357,'von Hand markiert'!A:A,1,FALSE)),"","x")</f>
        <v/>
      </c>
    </row>
    <row r="358" spans="1:3" x14ac:dyDescent="0.2">
      <c r="A358" t="s">
        <v>5</v>
      </c>
      <c r="B358">
        <v>55</v>
      </c>
      <c r="C358" t="str">
        <f>IF(ISNA(VLOOKUP(A358,'von Hand markiert'!A:A,1,FALSE)),"","x")</f>
        <v/>
      </c>
    </row>
    <row r="359" spans="1:3" x14ac:dyDescent="0.2">
      <c r="A359" t="s">
        <v>337</v>
      </c>
      <c r="B359">
        <v>55</v>
      </c>
      <c r="C359" t="str">
        <f>IF(ISNA(VLOOKUP(A359,'von Hand markiert'!A:A,1,FALSE)),"","x")</f>
        <v/>
      </c>
    </row>
    <row r="360" spans="1:3" x14ac:dyDescent="0.2">
      <c r="A360" t="s">
        <v>531</v>
      </c>
      <c r="B360">
        <v>55</v>
      </c>
      <c r="C360" t="str">
        <f>IF(ISNA(VLOOKUP(A360,'von Hand markiert'!A:A,1,FALSE)),"","x")</f>
        <v/>
      </c>
    </row>
    <row r="361" spans="1:3" x14ac:dyDescent="0.2">
      <c r="A361" t="s">
        <v>212</v>
      </c>
      <c r="B361">
        <v>55</v>
      </c>
      <c r="C361" t="str">
        <f>IF(ISNA(VLOOKUP(A361,'von Hand markiert'!A:A,1,FALSE)),"","x")</f>
        <v/>
      </c>
    </row>
    <row r="362" spans="1:3" x14ac:dyDescent="0.2">
      <c r="A362" t="s">
        <v>219</v>
      </c>
      <c r="B362">
        <v>55</v>
      </c>
      <c r="C362" t="str">
        <f>IF(ISNA(VLOOKUP(A362,'von Hand markiert'!A:A,1,FALSE)),"","x")</f>
        <v/>
      </c>
    </row>
    <row r="363" spans="1:3" x14ac:dyDescent="0.2">
      <c r="A363" t="s">
        <v>530</v>
      </c>
      <c r="B363">
        <v>55</v>
      </c>
      <c r="C363" t="str">
        <f>IF(ISNA(VLOOKUP(A363,'von Hand markiert'!A:A,1,FALSE)),"","x")</f>
        <v/>
      </c>
    </row>
    <row r="364" spans="1:3" x14ac:dyDescent="0.2">
      <c r="A364" t="s">
        <v>189</v>
      </c>
      <c r="B364">
        <v>55</v>
      </c>
      <c r="C364" t="str">
        <f>IF(ISNA(VLOOKUP(A364,'von Hand markiert'!A:A,1,FALSE)),"","x")</f>
        <v/>
      </c>
    </row>
    <row r="365" spans="1:3" x14ac:dyDescent="0.2">
      <c r="A365" t="s">
        <v>287</v>
      </c>
      <c r="B365">
        <v>55</v>
      </c>
      <c r="C365" t="str">
        <f>IF(ISNA(VLOOKUP(A365,'von Hand markiert'!A:A,1,FALSE)),"","x")</f>
        <v/>
      </c>
    </row>
    <row r="366" spans="1:3" x14ac:dyDescent="0.2">
      <c r="A366" t="s">
        <v>538</v>
      </c>
      <c r="B366">
        <v>55</v>
      </c>
      <c r="C366" t="str">
        <f>IF(ISNA(VLOOKUP(A366,'von Hand markiert'!A:A,1,FALSE)),"","x")</f>
        <v/>
      </c>
    </row>
    <row r="367" spans="1:3" x14ac:dyDescent="0.2">
      <c r="A367" t="s">
        <v>142</v>
      </c>
      <c r="B367">
        <v>55</v>
      </c>
      <c r="C367" t="str">
        <f>IF(ISNA(VLOOKUP(A367,'von Hand markiert'!A:A,1,FALSE)),"","x")</f>
        <v/>
      </c>
    </row>
    <row r="368" spans="1:3" x14ac:dyDescent="0.2">
      <c r="A368" t="s">
        <v>442</v>
      </c>
      <c r="B368">
        <v>55</v>
      </c>
      <c r="C368" t="str">
        <f>IF(ISNA(VLOOKUP(A368,'von Hand markiert'!A:A,1,FALSE)),"","x")</f>
        <v/>
      </c>
    </row>
    <row r="369" spans="1:3" x14ac:dyDescent="0.2">
      <c r="A369" t="s">
        <v>112</v>
      </c>
      <c r="B369">
        <v>55</v>
      </c>
      <c r="C369" t="str">
        <f>IF(ISNA(VLOOKUP(A369,'von Hand markiert'!A:A,1,FALSE)),"","x")</f>
        <v/>
      </c>
    </row>
    <row r="370" spans="1:3" x14ac:dyDescent="0.2">
      <c r="A370" t="s">
        <v>83</v>
      </c>
      <c r="B370">
        <v>55</v>
      </c>
      <c r="C370" t="str">
        <f>IF(ISNA(VLOOKUP(A370,'von Hand markiert'!A:A,1,FALSE)),"","x")</f>
        <v/>
      </c>
    </row>
    <row r="371" spans="1:3" x14ac:dyDescent="0.2">
      <c r="A371" t="s">
        <v>408</v>
      </c>
      <c r="B371">
        <v>55</v>
      </c>
      <c r="C371" t="str">
        <f>IF(ISNA(VLOOKUP(A371,'von Hand markiert'!A:A,1,FALSE)),"","x")</f>
        <v/>
      </c>
    </row>
    <row r="372" spans="1:3" x14ac:dyDescent="0.2">
      <c r="A372" t="s">
        <v>336</v>
      </c>
      <c r="B372">
        <v>55</v>
      </c>
      <c r="C372" t="str">
        <f>IF(ISNA(VLOOKUP(A372,'von Hand markiert'!A:A,1,FALSE)),"","x")</f>
        <v/>
      </c>
    </row>
    <row r="373" spans="1:3" x14ac:dyDescent="0.2">
      <c r="A373" t="s">
        <v>410</v>
      </c>
      <c r="B373">
        <v>55</v>
      </c>
      <c r="C373" t="str">
        <f>IF(ISNA(VLOOKUP(A373,'von Hand markiert'!A:A,1,FALSE)),"","x")</f>
        <v/>
      </c>
    </row>
    <row r="374" spans="1:3" x14ac:dyDescent="0.2">
      <c r="A374" t="s">
        <v>349</v>
      </c>
      <c r="B374">
        <v>55</v>
      </c>
      <c r="C374" t="str">
        <f>IF(ISNA(VLOOKUP(A374,'von Hand markiert'!A:A,1,FALSE)),"","x")</f>
        <v/>
      </c>
    </row>
    <row r="375" spans="1:3" x14ac:dyDescent="0.2">
      <c r="A375" t="s">
        <v>232</v>
      </c>
      <c r="B375">
        <v>55</v>
      </c>
      <c r="C375" t="str">
        <f>IF(ISNA(VLOOKUP(A375,'von Hand markiert'!A:A,1,FALSE)),"","x")</f>
        <v/>
      </c>
    </row>
    <row r="376" spans="1:3" x14ac:dyDescent="0.2">
      <c r="A376" t="s">
        <v>122</v>
      </c>
      <c r="B376">
        <v>55</v>
      </c>
      <c r="C376" t="str">
        <f>IF(ISNA(VLOOKUP(A376,'von Hand markiert'!A:A,1,FALSE)),"","x")</f>
        <v/>
      </c>
    </row>
    <row r="377" spans="1:3" x14ac:dyDescent="0.2">
      <c r="A377" t="s">
        <v>274</v>
      </c>
      <c r="B377">
        <v>55</v>
      </c>
      <c r="C377" t="str">
        <f>IF(ISNA(VLOOKUP(A377,'von Hand markiert'!A:A,1,FALSE)),"","x")</f>
        <v/>
      </c>
    </row>
    <row r="378" spans="1:3" x14ac:dyDescent="0.2">
      <c r="A378" t="s">
        <v>601</v>
      </c>
      <c r="B378">
        <v>55</v>
      </c>
      <c r="C378" t="str">
        <f>IF(ISNA(VLOOKUP(A378,'von Hand markiert'!A:A,1,FALSE)),"","x")</f>
        <v/>
      </c>
    </row>
    <row r="379" spans="1:3" x14ac:dyDescent="0.2">
      <c r="A379" t="s">
        <v>407</v>
      </c>
      <c r="B379">
        <v>55</v>
      </c>
      <c r="C379" t="str">
        <f>IF(ISNA(VLOOKUP(A379,'von Hand markiert'!A:A,1,FALSE)),"","x")</f>
        <v/>
      </c>
    </row>
    <row r="380" spans="1:3" x14ac:dyDescent="0.2">
      <c r="A380" t="s">
        <v>488</v>
      </c>
      <c r="B380">
        <v>55</v>
      </c>
      <c r="C380" t="str">
        <f>IF(ISNA(VLOOKUP(A380,'von Hand markiert'!A:A,1,FALSE)),"","x")</f>
        <v/>
      </c>
    </row>
    <row r="381" spans="1:3" x14ac:dyDescent="0.2">
      <c r="A381" t="s">
        <v>164</v>
      </c>
      <c r="B381">
        <v>55</v>
      </c>
      <c r="C381" t="str">
        <f>IF(ISNA(VLOOKUP(A381,'von Hand markiert'!A:A,1,FALSE)),"","x")</f>
        <v/>
      </c>
    </row>
    <row r="382" spans="1:3" x14ac:dyDescent="0.2">
      <c r="A382" t="s">
        <v>286</v>
      </c>
      <c r="B382">
        <v>55</v>
      </c>
      <c r="C382" t="str">
        <f>IF(ISNA(VLOOKUP(A382,'von Hand markiert'!A:A,1,FALSE)),"","x")</f>
        <v/>
      </c>
    </row>
    <row r="383" spans="1:3" x14ac:dyDescent="0.2">
      <c r="A383" t="s">
        <v>339</v>
      </c>
      <c r="B383">
        <v>55</v>
      </c>
      <c r="C383" t="str">
        <f>IF(ISNA(VLOOKUP(A383,'von Hand markiert'!A:A,1,FALSE)),"","x")</f>
        <v/>
      </c>
    </row>
    <row r="384" spans="1:3" x14ac:dyDescent="0.2">
      <c r="A384" t="s">
        <v>537</v>
      </c>
      <c r="B384">
        <v>55</v>
      </c>
      <c r="C384" t="str">
        <f>IF(ISNA(VLOOKUP(A384,'von Hand markiert'!A:A,1,FALSE)),"","x")</f>
        <v/>
      </c>
    </row>
    <row r="385" spans="1:3" x14ac:dyDescent="0.2">
      <c r="A385" t="s">
        <v>348</v>
      </c>
      <c r="B385">
        <v>55</v>
      </c>
      <c r="C385" t="str">
        <f>IF(ISNA(VLOOKUP(A385,'von Hand markiert'!A:A,1,FALSE)),"","x")</f>
        <v/>
      </c>
    </row>
    <row r="386" spans="1:3" x14ac:dyDescent="0.2">
      <c r="A386" t="s">
        <v>406</v>
      </c>
      <c r="B386">
        <v>55</v>
      </c>
      <c r="C386" t="str">
        <f>IF(ISNA(VLOOKUP(A386,'von Hand markiert'!A:A,1,FALSE)),"","x")</f>
        <v/>
      </c>
    </row>
    <row r="387" spans="1:3" x14ac:dyDescent="0.2">
      <c r="A387" t="s">
        <v>127</v>
      </c>
      <c r="B387">
        <v>55</v>
      </c>
      <c r="C387" t="str">
        <f>IF(ISNA(VLOOKUP(A387,'von Hand markiert'!A:A,1,FALSE)),"","x")</f>
        <v/>
      </c>
    </row>
    <row r="388" spans="1:3" x14ac:dyDescent="0.2">
      <c r="A388" t="s">
        <v>70</v>
      </c>
      <c r="B388">
        <v>55</v>
      </c>
      <c r="C388" t="str">
        <f>IF(ISNA(VLOOKUP(A388,'von Hand markiert'!A:A,1,FALSE)),"","x")</f>
        <v/>
      </c>
    </row>
    <row r="389" spans="1:3" x14ac:dyDescent="0.2">
      <c r="A389" t="s">
        <v>184</v>
      </c>
      <c r="B389">
        <v>55</v>
      </c>
      <c r="C389" t="str">
        <f>IF(ISNA(VLOOKUP(A389,'von Hand markiert'!A:A,1,FALSE)),"","x")</f>
        <v/>
      </c>
    </row>
    <row r="390" spans="1:3" x14ac:dyDescent="0.2">
      <c r="A390" t="s">
        <v>379</v>
      </c>
      <c r="B390">
        <v>55</v>
      </c>
      <c r="C390" t="str">
        <f>IF(ISNA(VLOOKUP(A390,'von Hand markiert'!A:A,1,FALSE)),"","x")</f>
        <v/>
      </c>
    </row>
    <row r="391" spans="1:3" x14ac:dyDescent="0.2">
      <c r="A391" t="s">
        <v>409</v>
      </c>
      <c r="B391">
        <v>55</v>
      </c>
      <c r="C391" t="str">
        <f>IF(ISNA(VLOOKUP(A391,'von Hand markiert'!A:A,1,FALSE)),"","x")</f>
        <v/>
      </c>
    </row>
    <row r="392" spans="1:3" x14ac:dyDescent="0.2">
      <c r="A392" t="s">
        <v>258</v>
      </c>
      <c r="B392">
        <v>55</v>
      </c>
      <c r="C392" t="str">
        <f>IF(ISNA(VLOOKUP(A392,'von Hand markiert'!A:A,1,FALSE)),"","x")</f>
        <v/>
      </c>
    </row>
    <row r="393" spans="1:3" x14ac:dyDescent="0.2">
      <c r="A393" t="s">
        <v>594</v>
      </c>
      <c r="B393">
        <v>55</v>
      </c>
      <c r="C393" t="str">
        <f>IF(ISNA(VLOOKUP(A393,'von Hand markiert'!A:A,1,FALSE)),"","x")</f>
        <v/>
      </c>
    </row>
    <row r="394" spans="1:3" x14ac:dyDescent="0.2">
      <c r="A394" t="s">
        <v>263</v>
      </c>
      <c r="B394">
        <v>55</v>
      </c>
      <c r="C394" t="str">
        <f>IF(ISNA(VLOOKUP(A394,'von Hand markiert'!A:A,1,FALSE)),"","x")</f>
        <v/>
      </c>
    </row>
    <row r="395" spans="1:3" x14ac:dyDescent="0.2">
      <c r="A395" t="s">
        <v>430</v>
      </c>
      <c r="B395">
        <v>55</v>
      </c>
      <c r="C395" t="str">
        <f>IF(ISNA(VLOOKUP(A395,'von Hand markiert'!A:A,1,FALSE)),"","x")</f>
        <v/>
      </c>
    </row>
    <row r="396" spans="1:3" x14ac:dyDescent="0.2">
      <c r="A396" t="s">
        <v>139</v>
      </c>
      <c r="B396">
        <v>55</v>
      </c>
      <c r="C396" t="str">
        <f>IF(ISNA(VLOOKUP(A396,'von Hand markiert'!A:A,1,FALSE)),"","x")</f>
        <v/>
      </c>
    </row>
    <row r="397" spans="1:3" x14ac:dyDescent="0.2">
      <c r="A397" t="s">
        <v>457</v>
      </c>
      <c r="B397">
        <v>55</v>
      </c>
      <c r="C397" t="str">
        <f>IF(ISNA(VLOOKUP(A397,'von Hand markiert'!A:A,1,FALSE)),"","x")</f>
        <v/>
      </c>
    </row>
    <row r="398" spans="1:3" x14ac:dyDescent="0.2">
      <c r="A398" t="s">
        <v>468</v>
      </c>
      <c r="B398">
        <v>55</v>
      </c>
      <c r="C398" t="str">
        <f>IF(ISNA(VLOOKUP(A398,'von Hand markiert'!A:A,1,FALSE)),"","x")</f>
        <v/>
      </c>
    </row>
    <row r="399" spans="1:3" x14ac:dyDescent="0.2">
      <c r="A399" t="s">
        <v>116</v>
      </c>
      <c r="B399">
        <v>55</v>
      </c>
      <c r="C399" t="str">
        <f>IF(ISNA(VLOOKUP(A399,'von Hand markiert'!A:A,1,FALSE)),"","x")</f>
        <v/>
      </c>
    </row>
    <row r="400" spans="1:3" x14ac:dyDescent="0.2">
      <c r="A400" t="s">
        <v>182</v>
      </c>
      <c r="B400">
        <v>55</v>
      </c>
      <c r="C400" t="str">
        <f>IF(ISNA(VLOOKUP(A400,'von Hand markiert'!A:A,1,FALSE)),"","x")</f>
        <v/>
      </c>
    </row>
    <row r="401" spans="1:3" x14ac:dyDescent="0.2">
      <c r="A401" t="s">
        <v>205</v>
      </c>
      <c r="B401">
        <v>55</v>
      </c>
      <c r="C401" t="str">
        <f>IF(ISNA(VLOOKUP(A401,'von Hand markiert'!A:A,1,FALSE)),"","x")</f>
        <v/>
      </c>
    </row>
    <row r="402" spans="1:3" x14ac:dyDescent="0.2">
      <c r="A402" t="s">
        <v>177</v>
      </c>
      <c r="B402">
        <v>55</v>
      </c>
      <c r="C402" t="str">
        <f>IF(ISNA(VLOOKUP(A402,'von Hand markiert'!A:A,1,FALSE)),"","x")</f>
        <v/>
      </c>
    </row>
    <row r="403" spans="1:3" x14ac:dyDescent="0.2">
      <c r="A403" t="s">
        <v>333</v>
      </c>
      <c r="B403">
        <v>55</v>
      </c>
      <c r="C403" t="str">
        <f>IF(ISNA(VLOOKUP(A403,'von Hand markiert'!A:A,1,FALSE)),"","x")</f>
        <v/>
      </c>
    </row>
    <row r="404" spans="1:3" x14ac:dyDescent="0.2">
      <c r="A404" t="s">
        <v>614</v>
      </c>
      <c r="B404">
        <v>55</v>
      </c>
      <c r="C404" t="str">
        <f>IF(ISNA(VLOOKUP(A404,'von Hand markiert'!A:A,1,FALSE)),"","x")</f>
        <v/>
      </c>
    </row>
    <row r="405" spans="1:3" x14ac:dyDescent="0.2">
      <c r="A405" t="s">
        <v>175</v>
      </c>
      <c r="B405">
        <v>55</v>
      </c>
      <c r="C405" t="str">
        <f>IF(ISNA(VLOOKUP(A405,'von Hand markiert'!A:A,1,FALSE)),"","x")</f>
        <v/>
      </c>
    </row>
    <row r="406" spans="1:3" x14ac:dyDescent="0.2">
      <c r="A406" t="s">
        <v>192</v>
      </c>
      <c r="B406">
        <v>55</v>
      </c>
      <c r="C406" t="str">
        <f>IF(ISNA(VLOOKUP(A406,'von Hand markiert'!A:A,1,FALSE)),"","x")</f>
        <v/>
      </c>
    </row>
    <row r="407" spans="1:3" x14ac:dyDescent="0.2">
      <c r="A407" t="s">
        <v>305</v>
      </c>
      <c r="B407">
        <v>55</v>
      </c>
      <c r="C407" t="str">
        <f>IF(ISNA(VLOOKUP(A407,'von Hand markiert'!A:A,1,FALSE)),"","x")</f>
        <v/>
      </c>
    </row>
    <row r="408" spans="1:3" x14ac:dyDescent="0.2">
      <c r="A408" t="s">
        <v>467</v>
      </c>
      <c r="B408">
        <v>55</v>
      </c>
      <c r="C408" t="str">
        <f>IF(ISNA(VLOOKUP(A408,'von Hand markiert'!A:A,1,FALSE)),"","x")</f>
        <v/>
      </c>
    </row>
    <row r="409" spans="1:3" x14ac:dyDescent="0.2">
      <c r="A409" t="s">
        <v>471</v>
      </c>
      <c r="B409">
        <v>55</v>
      </c>
      <c r="C409" t="str">
        <f>IF(ISNA(VLOOKUP(A409,'von Hand markiert'!A:A,1,FALSE)),"","x")</f>
        <v/>
      </c>
    </row>
    <row r="410" spans="1:3" x14ac:dyDescent="0.2">
      <c r="A410" t="s">
        <v>322</v>
      </c>
      <c r="B410">
        <v>55</v>
      </c>
      <c r="C410" t="str">
        <f>IF(ISNA(VLOOKUP(A410,'von Hand markiert'!A:A,1,FALSE)),"","x")</f>
        <v/>
      </c>
    </row>
    <row r="411" spans="1:3" x14ac:dyDescent="0.2">
      <c r="A411" t="s">
        <v>218</v>
      </c>
      <c r="B411">
        <v>55</v>
      </c>
      <c r="C411" t="str">
        <f>IF(ISNA(VLOOKUP(A411,'von Hand markiert'!A:A,1,FALSE)),"","x")</f>
        <v/>
      </c>
    </row>
    <row r="412" spans="1:3" x14ac:dyDescent="0.2">
      <c r="A412" t="s">
        <v>141</v>
      </c>
      <c r="B412">
        <v>55</v>
      </c>
      <c r="C412" t="str">
        <f>IF(ISNA(VLOOKUP(A412,'von Hand markiert'!A:A,1,FALSE)),"","x")</f>
        <v/>
      </c>
    </row>
    <row r="413" spans="1:3" x14ac:dyDescent="0.2">
      <c r="A413" t="s">
        <v>334</v>
      </c>
      <c r="B413">
        <v>55</v>
      </c>
      <c r="C413" t="str">
        <f>IF(ISNA(VLOOKUP(A413,'von Hand markiert'!A:A,1,FALSE)),"","x")</f>
        <v/>
      </c>
    </row>
    <row r="414" spans="1:3" x14ac:dyDescent="0.2">
      <c r="A414" t="s">
        <v>110</v>
      </c>
      <c r="B414">
        <v>55</v>
      </c>
      <c r="C414" t="str">
        <f>IF(ISNA(VLOOKUP(A414,'von Hand markiert'!A:A,1,FALSE)),"","x")</f>
        <v/>
      </c>
    </row>
    <row r="415" spans="1:3" x14ac:dyDescent="0.2">
      <c r="A415" t="s">
        <v>571</v>
      </c>
      <c r="B415">
        <v>55</v>
      </c>
      <c r="C415" t="str">
        <f>IF(ISNA(VLOOKUP(A415,'von Hand markiert'!A:A,1,FALSE)),"","x")</f>
        <v/>
      </c>
    </row>
    <row r="416" spans="1:3" x14ac:dyDescent="0.2">
      <c r="A416" t="s">
        <v>469</v>
      </c>
      <c r="B416">
        <v>55</v>
      </c>
      <c r="C416" t="str">
        <f>IF(ISNA(VLOOKUP(A416,'von Hand markiert'!A:A,1,FALSE)),"","x")</f>
        <v/>
      </c>
    </row>
    <row r="417" spans="1:3" x14ac:dyDescent="0.2">
      <c r="A417" t="s">
        <v>458</v>
      </c>
      <c r="B417">
        <v>55</v>
      </c>
      <c r="C417" t="str">
        <f>IF(ISNA(VLOOKUP(A417,'von Hand markiert'!A:A,1,FALSE)),"","x")</f>
        <v/>
      </c>
    </row>
    <row r="418" spans="1:3" x14ac:dyDescent="0.2">
      <c r="A418" t="s">
        <v>476</v>
      </c>
      <c r="B418">
        <v>55</v>
      </c>
      <c r="C418" t="str">
        <f>IF(ISNA(VLOOKUP(A418,'von Hand markiert'!A:A,1,FALSE)),"","x")</f>
        <v/>
      </c>
    </row>
    <row r="419" spans="1:3" x14ac:dyDescent="0.2">
      <c r="A419" t="s">
        <v>603</v>
      </c>
      <c r="B419">
        <v>55</v>
      </c>
      <c r="C419" t="str">
        <f>IF(ISNA(VLOOKUP(A419,'von Hand markiert'!A:A,1,FALSE)),"","x")</f>
        <v/>
      </c>
    </row>
    <row r="420" spans="1:3" x14ac:dyDescent="0.2">
      <c r="A420" t="s">
        <v>128</v>
      </c>
      <c r="B420">
        <v>55</v>
      </c>
      <c r="C420" t="str">
        <f>IF(ISNA(VLOOKUP(A420,'von Hand markiert'!A:A,1,FALSE)),"","x")</f>
        <v/>
      </c>
    </row>
    <row r="421" spans="1:3" x14ac:dyDescent="0.2">
      <c r="A421" t="s">
        <v>338</v>
      </c>
      <c r="B421">
        <v>55</v>
      </c>
      <c r="C421" t="str">
        <f>IF(ISNA(VLOOKUP(A421,'von Hand markiert'!A:A,1,FALSE)),"","x")</f>
        <v/>
      </c>
    </row>
    <row r="422" spans="1:3" x14ac:dyDescent="0.2">
      <c r="A422" t="s">
        <v>252</v>
      </c>
      <c r="B422">
        <v>55</v>
      </c>
      <c r="C422" t="str">
        <f>IF(ISNA(VLOOKUP(A422,'von Hand markiert'!A:A,1,FALSE)),"","x")</f>
        <v/>
      </c>
    </row>
    <row r="423" spans="1:3" x14ac:dyDescent="0.2">
      <c r="A423" t="s">
        <v>456</v>
      </c>
      <c r="B423">
        <v>55</v>
      </c>
      <c r="C423" t="str">
        <f>IF(ISNA(VLOOKUP(A423,'von Hand markiert'!A:A,1,FALSE)),"","x")</f>
        <v/>
      </c>
    </row>
    <row r="424" spans="1:3" x14ac:dyDescent="0.2">
      <c r="A424" t="s">
        <v>306</v>
      </c>
      <c r="B424">
        <v>55</v>
      </c>
      <c r="C424" t="str">
        <f>IF(ISNA(VLOOKUP(A424,'von Hand markiert'!A:A,1,FALSE)),"","x")</f>
        <v/>
      </c>
    </row>
    <row r="425" spans="1:3" x14ac:dyDescent="0.2">
      <c r="A425" t="s">
        <v>209</v>
      </c>
      <c r="B425">
        <v>55</v>
      </c>
      <c r="C425" t="str">
        <f>IF(ISNA(VLOOKUP(A425,'von Hand markiert'!A:A,1,FALSE)),"","x")</f>
        <v/>
      </c>
    </row>
    <row r="426" spans="1:3" x14ac:dyDescent="0.2">
      <c r="A426" t="s">
        <v>419</v>
      </c>
      <c r="B426">
        <v>52</v>
      </c>
      <c r="C426" t="str">
        <f>IF(ISNA(VLOOKUP(A426,'von Hand markiert'!A:A,1,FALSE)),"","x")</f>
        <v/>
      </c>
    </row>
    <row r="427" spans="1:3" x14ac:dyDescent="0.2">
      <c r="A427" t="s">
        <v>420</v>
      </c>
      <c r="B427">
        <v>52</v>
      </c>
      <c r="C427" t="str">
        <f>IF(ISNA(VLOOKUP(A427,'von Hand markiert'!A:A,1,FALSE)),"","x")</f>
        <v/>
      </c>
    </row>
    <row r="428" spans="1:3" x14ac:dyDescent="0.2">
      <c r="A428" t="s">
        <v>421</v>
      </c>
      <c r="B428">
        <v>52</v>
      </c>
      <c r="C428" t="str">
        <f>IF(ISNA(VLOOKUP(A428,'von Hand markiert'!A:A,1,FALSE)),"","x")</f>
        <v/>
      </c>
    </row>
    <row r="429" spans="1:3" x14ac:dyDescent="0.2">
      <c r="A429" t="s">
        <v>367</v>
      </c>
      <c r="B429">
        <v>52</v>
      </c>
      <c r="C429" t="str">
        <f>IF(ISNA(VLOOKUP(A429,'von Hand markiert'!A:A,1,FALSE)),"","x")</f>
        <v/>
      </c>
    </row>
    <row r="430" spans="1:3" x14ac:dyDescent="0.2">
      <c r="A430" t="s">
        <v>497</v>
      </c>
      <c r="B430">
        <v>52</v>
      </c>
      <c r="C430" t="str">
        <f>IF(ISNA(VLOOKUP(A430,'von Hand markiert'!A:A,1,FALSE)),"","x")</f>
        <v/>
      </c>
    </row>
    <row r="431" spans="1:3" x14ac:dyDescent="0.2">
      <c r="A431" t="s">
        <v>353</v>
      </c>
      <c r="B431">
        <v>52</v>
      </c>
      <c r="C431" t="str">
        <f>IF(ISNA(VLOOKUP(A431,'von Hand markiert'!A:A,1,FALSE)),"","x")</f>
        <v/>
      </c>
    </row>
    <row r="432" spans="1:3" x14ac:dyDescent="0.2">
      <c r="A432" t="s">
        <v>498</v>
      </c>
      <c r="B432">
        <v>52</v>
      </c>
      <c r="C432" t="str">
        <f>IF(ISNA(VLOOKUP(A432,'von Hand markiert'!A:A,1,FALSE)),"","x")</f>
        <v/>
      </c>
    </row>
    <row r="433" spans="1:3" x14ac:dyDescent="0.2">
      <c r="A433" t="s">
        <v>111</v>
      </c>
      <c r="B433">
        <v>52</v>
      </c>
      <c r="C433" t="str">
        <f>IF(ISNA(VLOOKUP(A433,'von Hand markiert'!A:A,1,FALSE)),"","x")</f>
        <v/>
      </c>
    </row>
    <row r="434" spans="1:3" x14ac:dyDescent="0.2">
      <c r="A434" t="s">
        <v>569</v>
      </c>
      <c r="B434">
        <v>52</v>
      </c>
      <c r="C434" t="str">
        <f>IF(ISNA(VLOOKUP(A434,'von Hand markiert'!A:A,1,FALSE)),"","x")</f>
        <v/>
      </c>
    </row>
    <row r="435" spans="1:3" x14ac:dyDescent="0.2">
      <c r="A435" t="s">
        <v>95</v>
      </c>
      <c r="B435">
        <v>52</v>
      </c>
      <c r="C435" t="str">
        <f>IF(ISNA(VLOOKUP(A435,'von Hand markiert'!A:A,1,FALSE)),"","x")</f>
        <v/>
      </c>
    </row>
    <row r="436" spans="1:3" x14ac:dyDescent="0.2">
      <c r="A436" t="s">
        <v>195</v>
      </c>
      <c r="B436">
        <v>52</v>
      </c>
      <c r="C436" t="str">
        <f>IF(ISNA(VLOOKUP(A436,'von Hand markiert'!A:A,1,FALSE)),"","x")</f>
        <v/>
      </c>
    </row>
    <row r="437" spans="1:3" x14ac:dyDescent="0.2">
      <c r="A437" t="s">
        <v>194</v>
      </c>
      <c r="B437">
        <v>52</v>
      </c>
      <c r="C437" t="str">
        <f>IF(ISNA(VLOOKUP(A437,'von Hand markiert'!A:A,1,FALSE)),"","x")</f>
        <v/>
      </c>
    </row>
    <row r="438" spans="1:3" x14ac:dyDescent="0.2">
      <c r="A438" t="s">
        <v>496</v>
      </c>
      <c r="B438">
        <v>52</v>
      </c>
      <c r="C438" t="str">
        <f>IF(ISNA(VLOOKUP(A438,'von Hand markiert'!A:A,1,FALSE)),"","x")</f>
        <v/>
      </c>
    </row>
    <row r="439" spans="1:3" x14ac:dyDescent="0.2">
      <c r="A439" t="s">
        <v>61</v>
      </c>
      <c r="B439">
        <v>52</v>
      </c>
      <c r="C439" t="str">
        <f>IF(ISNA(VLOOKUP(A439,'von Hand markiert'!A:A,1,FALSE)),"","x")</f>
        <v/>
      </c>
    </row>
    <row r="440" spans="1:3" x14ac:dyDescent="0.2">
      <c r="A440" t="s">
        <v>417</v>
      </c>
      <c r="B440">
        <v>52</v>
      </c>
      <c r="C440" t="str">
        <f>IF(ISNA(VLOOKUP(A440,'von Hand markiert'!A:A,1,FALSE)),"","x")</f>
        <v/>
      </c>
    </row>
    <row r="441" spans="1:3" x14ac:dyDescent="0.2">
      <c r="A441" t="s">
        <v>604</v>
      </c>
      <c r="B441">
        <v>52</v>
      </c>
      <c r="C441" t="str">
        <f>IF(ISNA(VLOOKUP(A441,'von Hand markiert'!A:A,1,FALSE)),"","x")</f>
        <v/>
      </c>
    </row>
    <row r="442" spans="1:3" x14ac:dyDescent="0.2">
      <c r="A442" t="s">
        <v>98</v>
      </c>
      <c r="B442">
        <v>52</v>
      </c>
      <c r="C442" t="str">
        <f>IF(ISNA(VLOOKUP(A442,'von Hand markiert'!A:A,1,FALSE)),"","x")</f>
        <v/>
      </c>
    </row>
    <row r="443" spans="1:3" x14ac:dyDescent="0.2">
      <c r="A443" t="s">
        <v>418</v>
      </c>
      <c r="B443">
        <v>52</v>
      </c>
      <c r="C443" t="str">
        <f>IF(ISNA(VLOOKUP(A443,'von Hand markiert'!A:A,1,FALSE)),"","x")</f>
        <v/>
      </c>
    </row>
    <row r="444" spans="1:3" x14ac:dyDescent="0.2">
      <c r="A444" t="s">
        <v>463</v>
      </c>
      <c r="B444">
        <v>52</v>
      </c>
      <c r="C444" t="str">
        <f>IF(ISNA(VLOOKUP(A444,'von Hand markiert'!A:A,1,FALSE)),"","x")</f>
        <v/>
      </c>
    </row>
    <row r="445" spans="1:3" x14ac:dyDescent="0.2">
      <c r="A445" t="s">
        <v>425</v>
      </c>
      <c r="B445">
        <v>52</v>
      </c>
      <c r="C445" t="str">
        <f>IF(ISNA(VLOOKUP(A445,'von Hand markiert'!A:A,1,FALSE)),"","x")</f>
        <v/>
      </c>
    </row>
    <row r="446" spans="1:3" x14ac:dyDescent="0.2">
      <c r="A446" t="s">
        <v>366</v>
      </c>
      <c r="B446">
        <v>52</v>
      </c>
      <c r="C446" t="str">
        <f>IF(ISNA(VLOOKUP(A446,'von Hand markiert'!A:A,1,FALSE)),"","x")</f>
        <v/>
      </c>
    </row>
    <row r="447" spans="1:3" x14ac:dyDescent="0.2">
      <c r="A447" t="s">
        <v>462</v>
      </c>
      <c r="B447">
        <v>52</v>
      </c>
      <c r="C447" t="str">
        <f>IF(ISNA(VLOOKUP(A447,'von Hand markiert'!A:A,1,FALSE)),"","x")</f>
        <v/>
      </c>
    </row>
    <row r="448" spans="1:3" x14ac:dyDescent="0.2">
      <c r="A448" t="s">
        <v>464</v>
      </c>
      <c r="B448">
        <v>52</v>
      </c>
      <c r="C448" t="str">
        <f>IF(ISNA(VLOOKUP(A448,'von Hand markiert'!A:A,1,FALSE)),"","x")</f>
        <v/>
      </c>
    </row>
    <row r="449" spans="1:3" x14ac:dyDescent="0.2">
      <c r="A449" t="s">
        <v>288</v>
      </c>
      <c r="B449">
        <v>41</v>
      </c>
      <c r="C449" t="str">
        <f>IF(ISNA(VLOOKUP(A449,'von Hand markiert'!A:A,1,FALSE)),"","x")</f>
        <v/>
      </c>
    </row>
    <row r="450" spans="1:3" x14ac:dyDescent="0.2">
      <c r="A450" t="s">
        <v>295</v>
      </c>
      <c r="B450">
        <v>41</v>
      </c>
      <c r="C450" t="str">
        <f>IF(ISNA(VLOOKUP(A450,'von Hand markiert'!A:A,1,FALSE)),"","x")</f>
        <v/>
      </c>
    </row>
    <row r="451" spans="1:3" x14ac:dyDescent="0.2">
      <c r="A451" t="s">
        <v>55</v>
      </c>
      <c r="B451">
        <v>41</v>
      </c>
      <c r="C451" t="str">
        <f>IF(ISNA(VLOOKUP(A451,'von Hand markiert'!A:A,1,FALSE)),"","x")</f>
        <v/>
      </c>
    </row>
    <row r="452" spans="1:3" x14ac:dyDescent="0.2">
      <c r="A452" t="s">
        <v>114</v>
      </c>
      <c r="B452">
        <v>41</v>
      </c>
      <c r="C452" t="str">
        <f>IF(ISNA(VLOOKUP(A452,'von Hand markiert'!A:A,1,FALSE)),"","x")</f>
        <v/>
      </c>
    </row>
    <row r="453" spans="1:3" x14ac:dyDescent="0.2">
      <c r="A453" t="s">
        <v>132</v>
      </c>
      <c r="B453">
        <v>41</v>
      </c>
      <c r="C453" t="str">
        <f>IF(ISNA(VLOOKUP(A453,'von Hand markiert'!A:A,1,FALSE)),"","x")</f>
        <v/>
      </c>
    </row>
    <row r="454" spans="1:3" x14ac:dyDescent="0.2">
      <c r="A454" t="s">
        <v>179</v>
      </c>
      <c r="B454">
        <v>41</v>
      </c>
      <c r="C454" t="str">
        <f>IF(ISNA(VLOOKUP(A454,'von Hand markiert'!A:A,1,FALSE)),"","x")</f>
        <v/>
      </c>
    </row>
    <row r="455" spans="1:3" x14ac:dyDescent="0.2">
      <c r="A455" t="s">
        <v>143</v>
      </c>
      <c r="B455">
        <v>41</v>
      </c>
      <c r="C455" t="str">
        <f>IF(ISNA(VLOOKUP(A455,'von Hand markiert'!A:A,1,FALSE)),"","x")</f>
        <v/>
      </c>
    </row>
    <row r="456" spans="1:3" x14ac:dyDescent="0.2">
      <c r="A456" t="s">
        <v>269</v>
      </c>
      <c r="B456">
        <v>41</v>
      </c>
      <c r="C456" t="str">
        <f>IF(ISNA(VLOOKUP(A456,'von Hand markiert'!A:A,1,FALSE)),"","x")</f>
        <v/>
      </c>
    </row>
    <row r="457" spans="1:3" x14ac:dyDescent="0.2">
      <c r="A457" t="s">
        <v>316</v>
      </c>
      <c r="B457">
        <v>41</v>
      </c>
      <c r="C457" t="str">
        <f>IF(ISNA(VLOOKUP(A457,'von Hand markiert'!A:A,1,FALSE)),"","x")</f>
        <v/>
      </c>
    </row>
    <row r="458" spans="1:3" x14ac:dyDescent="0.2">
      <c r="A458" t="s">
        <v>200</v>
      </c>
      <c r="B458">
        <v>41</v>
      </c>
      <c r="C458" t="str">
        <f>IF(ISNA(VLOOKUP(A458,'von Hand markiert'!A:A,1,FALSE)),"","x")</f>
        <v/>
      </c>
    </row>
    <row r="459" spans="1:3" x14ac:dyDescent="0.2">
      <c r="A459" t="s">
        <v>49</v>
      </c>
      <c r="B459">
        <v>41</v>
      </c>
      <c r="C459" t="str">
        <f>IF(ISNA(VLOOKUP(A459,'von Hand markiert'!A:A,1,FALSE)),"","x")</f>
        <v/>
      </c>
    </row>
    <row r="460" spans="1:3" x14ac:dyDescent="0.2">
      <c r="A460" t="s">
        <v>525</v>
      </c>
      <c r="B460">
        <v>41</v>
      </c>
      <c r="C460" t="str">
        <f>IF(ISNA(VLOOKUP(A460,'von Hand markiert'!A:A,1,FALSE)),"","x")</f>
        <v/>
      </c>
    </row>
    <row r="461" spans="1:3" x14ac:dyDescent="0.2">
      <c r="A461" t="s">
        <v>270</v>
      </c>
      <c r="B461">
        <v>41</v>
      </c>
      <c r="C461" t="str">
        <f>IF(ISNA(VLOOKUP(A461,'von Hand markiert'!A:A,1,FALSE)),"","x")</f>
        <v/>
      </c>
    </row>
    <row r="462" spans="1:3" x14ac:dyDescent="0.2">
      <c r="A462" t="s">
        <v>342</v>
      </c>
      <c r="B462">
        <v>41</v>
      </c>
      <c r="C462" t="str">
        <f>IF(ISNA(VLOOKUP(A462,'von Hand markiert'!A:A,1,FALSE)),"","x")</f>
        <v/>
      </c>
    </row>
    <row r="463" spans="1:3" x14ac:dyDescent="0.2">
      <c r="A463" t="s">
        <v>423</v>
      </c>
      <c r="B463">
        <v>41</v>
      </c>
      <c r="C463" t="str">
        <f>IF(ISNA(VLOOKUP(A463,'von Hand markiert'!A:A,1,FALSE)),"","x")</f>
        <v/>
      </c>
    </row>
    <row r="464" spans="1:3" x14ac:dyDescent="0.2">
      <c r="A464" t="s">
        <v>280</v>
      </c>
      <c r="B464">
        <v>41</v>
      </c>
      <c r="C464" t="str">
        <f>IF(ISNA(VLOOKUP(A464,'von Hand markiert'!A:A,1,FALSE)),"","x")</f>
        <v/>
      </c>
    </row>
    <row r="465" spans="1:3" x14ac:dyDescent="0.2">
      <c r="A465" t="s">
        <v>100</v>
      </c>
      <c r="B465">
        <v>41</v>
      </c>
      <c r="C465" t="str">
        <f>IF(ISNA(VLOOKUP(A465,'von Hand markiert'!A:A,1,FALSE)),"","x")</f>
        <v/>
      </c>
    </row>
    <row r="466" spans="1:3" x14ac:dyDescent="0.2">
      <c r="A466" t="s">
        <v>341</v>
      </c>
      <c r="B466">
        <v>41</v>
      </c>
      <c r="C466" t="str">
        <f>IF(ISNA(VLOOKUP(A466,'von Hand markiert'!A:A,1,FALSE)),"","x")</f>
        <v/>
      </c>
    </row>
    <row r="467" spans="1:3" x14ac:dyDescent="0.2">
      <c r="A467" t="s">
        <v>123</v>
      </c>
      <c r="B467">
        <v>41</v>
      </c>
      <c r="C467" t="str">
        <f>IF(ISNA(VLOOKUP(A467,'von Hand markiert'!A:A,1,FALSE)),"","x")</f>
        <v/>
      </c>
    </row>
    <row r="468" spans="1:3" x14ac:dyDescent="0.2">
      <c r="A468" t="s">
        <v>483</v>
      </c>
      <c r="B468">
        <v>41</v>
      </c>
      <c r="C468" t="str">
        <f>IF(ISNA(VLOOKUP(A468,'von Hand markiert'!A:A,1,FALSE)),"","x")</f>
        <v/>
      </c>
    </row>
    <row r="469" spans="1:3" x14ac:dyDescent="0.2">
      <c r="A469" t="s">
        <v>151</v>
      </c>
      <c r="B469">
        <v>41</v>
      </c>
      <c r="C469" t="str">
        <f>IF(ISNA(VLOOKUP(A469,'von Hand markiert'!A:A,1,FALSE)),"","x")</f>
        <v/>
      </c>
    </row>
    <row r="470" spans="1:3" x14ac:dyDescent="0.2">
      <c r="A470" t="s">
        <v>482</v>
      </c>
      <c r="B470">
        <v>41</v>
      </c>
      <c r="C470" t="str">
        <f>IF(ISNA(VLOOKUP(A470,'von Hand markiert'!A:A,1,FALSE)),"","x")</f>
        <v/>
      </c>
    </row>
    <row r="471" spans="1:3" x14ac:dyDescent="0.2">
      <c r="A471" t="s">
        <v>481</v>
      </c>
      <c r="B471">
        <v>41</v>
      </c>
      <c r="C471" t="str">
        <f>IF(ISNA(VLOOKUP(A471,'von Hand markiert'!A:A,1,FALSE)),"","x")</f>
        <v/>
      </c>
    </row>
    <row r="472" spans="1:3" x14ac:dyDescent="0.2">
      <c r="A472" t="s">
        <v>271</v>
      </c>
      <c r="B472">
        <v>41</v>
      </c>
      <c r="C472" t="str">
        <f>IF(ISNA(VLOOKUP(A472,'von Hand markiert'!A:A,1,FALSE)),"","x")</f>
        <v/>
      </c>
    </row>
    <row r="473" spans="1:3" x14ac:dyDescent="0.2">
      <c r="A473" t="s">
        <v>169</v>
      </c>
      <c r="B473">
        <v>41</v>
      </c>
      <c r="C473" t="str">
        <f>IF(ISNA(VLOOKUP(A473,'von Hand markiert'!A:A,1,FALSE)),"","x")</f>
        <v/>
      </c>
    </row>
    <row r="474" spans="1:3" x14ac:dyDescent="0.2">
      <c r="A474" t="s">
        <v>480</v>
      </c>
      <c r="B474">
        <v>41</v>
      </c>
      <c r="C474" t="str">
        <f>IF(ISNA(VLOOKUP(A474,'von Hand markiert'!A:A,1,FALSE)),"","x")</f>
        <v/>
      </c>
    </row>
    <row r="475" spans="1:3" x14ac:dyDescent="0.2">
      <c r="A475" t="s">
        <v>176</v>
      </c>
      <c r="B475">
        <v>41</v>
      </c>
      <c r="C475" t="str">
        <f>IF(ISNA(VLOOKUP(A475,'von Hand markiert'!A:A,1,FALSE)),"","x")</f>
        <v/>
      </c>
    </row>
    <row r="476" spans="1:3" x14ac:dyDescent="0.2">
      <c r="A476" t="s">
        <v>272</v>
      </c>
      <c r="B476">
        <v>41</v>
      </c>
      <c r="C476" t="str">
        <f>IF(ISNA(VLOOKUP(A476,'von Hand markiert'!A:A,1,FALSE)),"","x")</f>
        <v/>
      </c>
    </row>
    <row r="477" spans="1:3" x14ac:dyDescent="0.2">
      <c r="A477" t="s">
        <v>117</v>
      </c>
      <c r="B477">
        <v>41</v>
      </c>
      <c r="C477" t="str">
        <f>IF(ISNA(VLOOKUP(A477,'von Hand markiert'!A:A,1,FALSE)),"","x")</f>
        <v/>
      </c>
    </row>
    <row r="478" spans="1:3" x14ac:dyDescent="0.2">
      <c r="A478" t="s">
        <v>424</v>
      </c>
      <c r="B478">
        <v>41</v>
      </c>
      <c r="C478" t="str">
        <f>IF(ISNA(VLOOKUP(A478,'von Hand markiert'!A:A,1,FALSE)),"","x")</f>
        <v/>
      </c>
    </row>
    <row r="479" spans="1:3" x14ac:dyDescent="0.2">
      <c r="A479" t="s">
        <v>323</v>
      </c>
      <c r="B479">
        <v>41</v>
      </c>
      <c r="C479" t="str">
        <f>IF(ISNA(VLOOKUP(A479,'von Hand markiert'!A:A,1,FALSE)),"","x")</f>
        <v/>
      </c>
    </row>
    <row r="480" spans="1:3" x14ac:dyDescent="0.2">
      <c r="A480" t="s">
        <v>223</v>
      </c>
      <c r="B480">
        <v>39</v>
      </c>
      <c r="C480" t="str">
        <f>IF(ISNA(VLOOKUP(A480,'von Hand markiert'!A:A,1,FALSE)),"","x")</f>
        <v/>
      </c>
    </row>
    <row r="481" spans="1:3" x14ac:dyDescent="0.2">
      <c r="A481" t="s">
        <v>352</v>
      </c>
      <c r="B481">
        <v>39</v>
      </c>
      <c r="C481" t="str">
        <f>IF(ISNA(VLOOKUP(A481,'von Hand markiert'!A:A,1,FALSE)),"","x")</f>
        <v/>
      </c>
    </row>
    <row r="482" spans="1:3" x14ac:dyDescent="0.2">
      <c r="A482" t="s">
        <v>590</v>
      </c>
      <c r="B482">
        <v>37</v>
      </c>
      <c r="C482" t="str">
        <f>IF(ISNA(VLOOKUP(A482,'von Hand markiert'!A:A,1,FALSE)),"","x")</f>
        <v/>
      </c>
    </row>
    <row r="483" spans="1:3" x14ac:dyDescent="0.2">
      <c r="A483" t="s">
        <v>589</v>
      </c>
      <c r="B483">
        <v>37</v>
      </c>
      <c r="C483" t="str">
        <f>IF(ISNA(VLOOKUP(A483,'von Hand markiert'!A:A,1,FALSE)),"","x")</f>
        <v/>
      </c>
    </row>
    <row r="484" spans="1:3" x14ac:dyDescent="0.2">
      <c r="A484" t="s">
        <v>618</v>
      </c>
      <c r="B484">
        <v>37</v>
      </c>
      <c r="C484" t="str">
        <f>IF(ISNA(VLOOKUP(A484,'von Hand markiert'!A:A,1,FALSE)),"","x")</f>
        <v/>
      </c>
    </row>
    <row r="485" spans="1:3" x14ac:dyDescent="0.2">
      <c r="A485" t="s">
        <v>228</v>
      </c>
      <c r="B485">
        <v>35</v>
      </c>
      <c r="C485" t="str">
        <f>IF(ISNA(VLOOKUP(A485,'von Hand markiert'!A:A,1,FALSE)),"","x")</f>
        <v/>
      </c>
    </row>
    <row r="486" spans="1:3" x14ac:dyDescent="0.2">
      <c r="A486" t="s">
        <v>229</v>
      </c>
      <c r="B486">
        <v>35</v>
      </c>
      <c r="C486" t="str">
        <f>IF(ISNA(VLOOKUP(A486,'von Hand markiert'!A:A,1,FALSE)),"","x")</f>
        <v/>
      </c>
    </row>
    <row r="487" spans="1:3" x14ac:dyDescent="0.2">
      <c r="A487" t="s">
        <v>54</v>
      </c>
      <c r="B487">
        <v>35</v>
      </c>
      <c r="C487" t="str">
        <f>IF(ISNA(VLOOKUP(A487,'von Hand markiert'!A:A,1,FALSE)),"","x")</f>
        <v/>
      </c>
    </row>
    <row r="488" spans="1:3" x14ac:dyDescent="0.2">
      <c r="A488" t="s">
        <v>77</v>
      </c>
      <c r="B488">
        <v>35</v>
      </c>
      <c r="C488" t="str">
        <f>IF(ISNA(VLOOKUP(A488,'von Hand markiert'!A:A,1,FALSE)),"","x")</f>
        <v/>
      </c>
    </row>
    <row r="489" spans="1:3" x14ac:dyDescent="0.2">
      <c r="A489" t="s">
        <v>318</v>
      </c>
      <c r="B489">
        <v>35</v>
      </c>
      <c r="C489" t="str">
        <f>IF(ISNA(VLOOKUP(A489,'von Hand markiert'!A:A,1,FALSE)),"","x")</f>
        <v/>
      </c>
    </row>
    <row r="490" spans="1:3" x14ac:dyDescent="0.2">
      <c r="A490" t="s">
        <v>87</v>
      </c>
      <c r="B490">
        <v>35</v>
      </c>
      <c r="C490" t="str">
        <f>IF(ISNA(VLOOKUP(A490,'von Hand markiert'!A:A,1,FALSE)),"","x")</f>
        <v/>
      </c>
    </row>
    <row r="491" spans="1:3" x14ac:dyDescent="0.2">
      <c r="A491" t="s">
        <v>191</v>
      </c>
      <c r="B491">
        <v>35</v>
      </c>
      <c r="C491" t="str">
        <f>IF(ISNA(VLOOKUP(A491,'von Hand markiert'!A:A,1,FALSE)),"","x")</f>
        <v/>
      </c>
    </row>
    <row r="492" spans="1:3" x14ac:dyDescent="0.2">
      <c r="A492" t="s">
        <v>490</v>
      </c>
      <c r="B492">
        <v>35</v>
      </c>
      <c r="C492" t="str">
        <f>IF(ISNA(VLOOKUP(A492,'von Hand markiert'!A:A,1,FALSE)),"","x")</f>
        <v/>
      </c>
    </row>
    <row r="493" spans="1:3" x14ac:dyDescent="0.2">
      <c r="A493" t="s">
        <v>313</v>
      </c>
      <c r="B493">
        <v>35</v>
      </c>
      <c r="C493" t="str">
        <f>IF(ISNA(VLOOKUP(A493,'von Hand markiert'!A:A,1,FALSE)),"","x")</f>
        <v/>
      </c>
    </row>
    <row r="494" spans="1:3" x14ac:dyDescent="0.2">
      <c r="A494" t="s">
        <v>76</v>
      </c>
      <c r="B494">
        <v>35</v>
      </c>
      <c r="C494" t="str">
        <f>IF(ISNA(VLOOKUP(A494,'von Hand markiert'!A:A,1,FALSE)),"","x")</f>
        <v/>
      </c>
    </row>
    <row r="495" spans="1:3" x14ac:dyDescent="0.2">
      <c r="A495" t="s">
        <v>493</v>
      </c>
      <c r="B495">
        <v>35</v>
      </c>
      <c r="C495" t="str">
        <f>IF(ISNA(VLOOKUP(A495,'von Hand markiert'!A:A,1,FALSE)),"","x")</f>
        <v/>
      </c>
    </row>
    <row r="496" spans="1:3" x14ac:dyDescent="0.2">
      <c r="A496" t="s">
        <v>230</v>
      </c>
      <c r="B496">
        <v>35</v>
      </c>
      <c r="C496" t="str">
        <f>IF(ISNA(VLOOKUP(A496,'von Hand markiert'!A:A,1,FALSE)),"","x")</f>
        <v/>
      </c>
    </row>
    <row r="497" spans="1:3" x14ac:dyDescent="0.2">
      <c r="A497" t="s">
        <v>312</v>
      </c>
      <c r="B497">
        <v>35</v>
      </c>
      <c r="C497" t="str">
        <f>IF(ISNA(VLOOKUP(A497,'von Hand markiert'!A:A,1,FALSE)),"","x")</f>
        <v/>
      </c>
    </row>
    <row r="498" spans="1:3" x14ac:dyDescent="0.2">
      <c r="A498" t="s">
        <v>350</v>
      </c>
      <c r="B498">
        <v>28</v>
      </c>
      <c r="C498" t="str">
        <f>IF(ISNA(VLOOKUP(A498,'von Hand markiert'!A:A,1,FALSE)),"","x")</f>
        <v/>
      </c>
    </row>
    <row r="499" spans="1:3" x14ac:dyDescent="0.2">
      <c r="A499" t="s">
        <v>444</v>
      </c>
      <c r="B499">
        <v>22</v>
      </c>
      <c r="C499" t="str">
        <f>IF(ISNA(VLOOKUP(A499,'von Hand markiert'!A:A,1,FALSE)),"","x")</f>
        <v/>
      </c>
    </row>
    <row r="500" spans="1:3" x14ac:dyDescent="0.2">
      <c r="A500" t="s">
        <v>522</v>
      </c>
      <c r="B500">
        <v>22</v>
      </c>
      <c r="C500" t="str">
        <f>IF(ISNA(VLOOKUP(A500,'von Hand markiert'!A:A,1,FALSE)),"","x")</f>
        <v/>
      </c>
    </row>
    <row r="501" spans="1:3" x14ac:dyDescent="0.2">
      <c r="A501" t="s">
        <v>553</v>
      </c>
      <c r="B501">
        <v>22</v>
      </c>
      <c r="C501" t="str">
        <f>IF(ISNA(VLOOKUP(A501,'von Hand markiert'!A:A,1,FALSE)),"","x")</f>
        <v/>
      </c>
    </row>
    <row r="502" spans="1:3" x14ac:dyDescent="0.2">
      <c r="A502" t="s">
        <v>552</v>
      </c>
      <c r="B502">
        <v>22</v>
      </c>
      <c r="C502" t="str">
        <f>IF(ISNA(VLOOKUP(A502,'von Hand markiert'!A:A,1,FALSE)),"","x")</f>
        <v/>
      </c>
    </row>
    <row r="503" spans="1:3" x14ac:dyDescent="0.2">
      <c r="A503" t="s">
        <v>266</v>
      </c>
      <c r="B503">
        <v>22</v>
      </c>
      <c r="C503" t="str">
        <f>IF(ISNA(VLOOKUP(A503,'von Hand markiert'!A:A,1,FALSE)),"","x")</f>
        <v/>
      </c>
    </row>
    <row r="504" spans="1:3" x14ac:dyDescent="0.2">
      <c r="A504" t="s">
        <v>371</v>
      </c>
      <c r="B504">
        <v>22</v>
      </c>
      <c r="C504" t="str">
        <f>IF(ISNA(VLOOKUP(A504,'von Hand markiert'!A:A,1,FALSE)),"","x")</f>
        <v/>
      </c>
    </row>
    <row r="505" spans="1:3" x14ac:dyDescent="0.2">
      <c r="A505" t="s">
        <v>449</v>
      </c>
      <c r="B505">
        <v>13</v>
      </c>
      <c r="C505" t="str">
        <f>IF(ISNA(VLOOKUP(A505,'von Hand markiert'!A:A,1,FALSE)),"","x")</f>
        <v/>
      </c>
    </row>
    <row r="506" spans="1:3" x14ac:dyDescent="0.2">
      <c r="A506" t="s">
        <v>384</v>
      </c>
      <c r="B506">
        <v>13</v>
      </c>
      <c r="C506" t="str">
        <f>IF(ISNA(VLOOKUP(A506,'von Hand markiert'!A:A,1,FALSE)),"","x")</f>
        <v/>
      </c>
    </row>
    <row r="507" spans="1:3" x14ac:dyDescent="0.2">
      <c r="A507" t="s">
        <v>383</v>
      </c>
      <c r="B507">
        <v>13</v>
      </c>
      <c r="C507" t="str">
        <f>IF(ISNA(VLOOKUP(A507,'von Hand markiert'!A:A,1,FALSE)),"","x")</f>
        <v/>
      </c>
    </row>
    <row r="508" spans="1:3" x14ac:dyDescent="0.2">
      <c r="A508" t="s">
        <v>385</v>
      </c>
      <c r="B508">
        <v>13</v>
      </c>
      <c r="C508" t="str">
        <f>IF(ISNA(VLOOKUP(A508,'von Hand markiert'!A:A,1,FALSE)),"","x")</f>
        <v/>
      </c>
    </row>
    <row r="509" spans="1:3" x14ac:dyDescent="0.2">
      <c r="A509" t="s">
        <v>207</v>
      </c>
      <c r="B509">
        <v>12</v>
      </c>
      <c r="C509" t="str">
        <f>IF(ISNA(VLOOKUP(A509,'von Hand markiert'!A:A,1,FALSE)),"","x")</f>
        <v/>
      </c>
    </row>
    <row r="510" spans="1:3" x14ac:dyDescent="0.2">
      <c r="A510" t="s">
        <v>300</v>
      </c>
      <c r="B510">
        <v>12</v>
      </c>
      <c r="C510" t="str">
        <f>IF(ISNA(VLOOKUP(A510,'von Hand markiert'!A:A,1,FALSE)),"","x")</f>
        <v/>
      </c>
    </row>
    <row r="511" spans="1:3" x14ac:dyDescent="0.2">
      <c r="A511" t="s">
        <v>435</v>
      </c>
      <c r="B511">
        <v>12</v>
      </c>
      <c r="C511" t="str">
        <f>IF(ISNA(VLOOKUP(A511,'von Hand markiert'!A:A,1,FALSE)),"","x")</f>
        <v/>
      </c>
    </row>
    <row r="512" spans="1:3" x14ac:dyDescent="0.2">
      <c r="A512" t="s">
        <v>210</v>
      </c>
      <c r="B512">
        <v>12</v>
      </c>
      <c r="C512" t="str">
        <f>IF(ISNA(VLOOKUP(A512,'von Hand markiert'!A:A,1,FALSE)),"","x")</f>
        <v/>
      </c>
    </row>
    <row r="513" spans="1:3" x14ac:dyDescent="0.2">
      <c r="A513" t="s">
        <v>453</v>
      </c>
      <c r="B513">
        <v>12</v>
      </c>
      <c r="C513" t="str">
        <f>IF(ISNA(VLOOKUP(A513,'von Hand markiert'!A:A,1,FALSE)),"","x")</f>
        <v/>
      </c>
    </row>
    <row r="514" spans="1:3" x14ac:dyDescent="0.2">
      <c r="A514" t="s">
        <v>137</v>
      </c>
      <c r="B514">
        <v>12</v>
      </c>
      <c r="C514" t="str">
        <f>IF(ISNA(VLOOKUP(A514,'von Hand markiert'!A:A,1,FALSE)),"","x")</f>
        <v/>
      </c>
    </row>
    <row r="515" spans="1:3" x14ac:dyDescent="0.2">
      <c r="A515" t="s">
        <v>136</v>
      </c>
      <c r="B515">
        <v>12</v>
      </c>
      <c r="C515" t="str">
        <f>IF(ISNA(VLOOKUP(A515,'von Hand markiert'!A:A,1,FALSE)),"","x")</f>
        <v/>
      </c>
    </row>
    <row r="516" spans="1:3" x14ac:dyDescent="0.2">
      <c r="A516" t="s">
        <v>51</v>
      </c>
      <c r="B516">
        <v>12</v>
      </c>
      <c r="C516" t="str">
        <f>IF(ISNA(VLOOKUP(A516,'von Hand markiert'!A:A,1,FALSE)),"","x")</f>
        <v/>
      </c>
    </row>
    <row r="517" spans="1:3" x14ac:dyDescent="0.2">
      <c r="A517" t="s">
        <v>484</v>
      </c>
      <c r="B517">
        <v>12</v>
      </c>
      <c r="C517" t="str">
        <f>IF(ISNA(VLOOKUP(A517,'von Hand markiert'!A:A,1,FALSE)),"","x")</f>
        <v/>
      </c>
    </row>
    <row r="518" spans="1:3" x14ac:dyDescent="0.2">
      <c r="A518" t="s">
        <v>369</v>
      </c>
      <c r="B518">
        <v>12</v>
      </c>
      <c r="C518" t="str">
        <f>IF(ISNA(VLOOKUP(A518,'von Hand markiert'!A:A,1,FALSE)),"","x")</f>
        <v/>
      </c>
    </row>
    <row r="519" spans="1:3" x14ac:dyDescent="0.2">
      <c r="A519" t="s">
        <v>251</v>
      </c>
      <c r="B519">
        <v>12</v>
      </c>
      <c r="C519" t="str">
        <f>IF(ISNA(VLOOKUP(A519,'von Hand markiert'!A:A,1,FALSE)),"","x")</f>
        <v/>
      </c>
    </row>
    <row r="520" spans="1:3" x14ac:dyDescent="0.2">
      <c r="A520" t="s">
        <v>361</v>
      </c>
      <c r="B520">
        <v>12</v>
      </c>
      <c r="C520" t="str">
        <f>IF(ISNA(VLOOKUP(A520,'von Hand markiert'!A:A,1,FALSE)),"","x")</f>
        <v/>
      </c>
    </row>
    <row r="521" spans="1:3" x14ac:dyDescent="0.2">
      <c r="A521" t="s">
        <v>387</v>
      </c>
      <c r="B521">
        <v>12</v>
      </c>
      <c r="C521" t="str">
        <f>IF(ISNA(VLOOKUP(A521,'von Hand markiert'!A:A,1,FALSE)),"","x")</f>
        <v/>
      </c>
    </row>
    <row r="522" spans="1:3" x14ac:dyDescent="0.2">
      <c r="A522" t="s">
        <v>146</v>
      </c>
      <c r="B522">
        <v>12</v>
      </c>
      <c r="C522" t="str">
        <f>IF(ISNA(VLOOKUP(A522,'von Hand markiert'!A:A,1,FALSE)),"","x")</f>
        <v/>
      </c>
    </row>
    <row r="523" spans="1:3" x14ac:dyDescent="0.2">
      <c r="A523" t="s">
        <v>113</v>
      </c>
      <c r="B523">
        <v>12</v>
      </c>
      <c r="C523" t="str">
        <f>IF(ISNA(VLOOKUP(A523,'von Hand markiert'!A:A,1,FALSE)),"","x")</f>
        <v/>
      </c>
    </row>
    <row r="524" spans="1:3" x14ac:dyDescent="0.2">
      <c r="A524" t="s">
        <v>88</v>
      </c>
      <c r="B524">
        <v>12</v>
      </c>
      <c r="C524" t="str">
        <f>IF(ISNA(VLOOKUP(A524,'von Hand markiert'!A:A,1,FALSE)),"","x")</f>
        <v/>
      </c>
    </row>
    <row r="525" spans="1:3" x14ac:dyDescent="0.2">
      <c r="A525" t="s">
        <v>358</v>
      </c>
      <c r="B525">
        <v>12</v>
      </c>
      <c r="C525" t="str">
        <f>IF(ISNA(VLOOKUP(A525,'von Hand markiert'!A:A,1,FALSE)),"","x")</f>
        <v/>
      </c>
    </row>
    <row r="526" spans="1:3" x14ac:dyDescent="0.2">
      <c r="A526" t="s">
        <v>299</v>
      </c>
      <c r="B526">
        <v>12</v>
      </c>
      <c r="C526" t="str">
        <f>IF(ISNA(VLOOKUP(A526,'von Hand markiert'!A:A,1,FALSE)),"","x")</f>
        <v/>
      </c>
    </row>
    <row r="527" spans="1:3" x14ac:dyDescent="0.2">
      <c r="A527" t="s">
        <v>405</v>
      </c>
      <c r="B527">
        <v>12</v>
      </c>
      <c r="C527" t="str">
        <f>IF(ISNA(VLOOKUP(A527,'von Hand markiert'!A:A,1,FALSE)),"","x")</f>
        <v/>
      </c>
    </row>
    <row r="528" spans="1:3" x14ac:dyDescent="0.2">
      <c r="A528" t="s">
        <v>321</v>
      </c>
      <c r="B528">
        <v>12</v>
      </c>
      <c r="C528" t="str">
        <f>IF(ISNA(VLOOKUP(A528,'von Hand markiert'!A:A,1,FALSE)),"","x")</f>
        <v/>
      </c>
    </row>
    <row r="529" spans="1:3" x14ac:dyDescent="0.2">
      <c r="A529" t="s">
        <v>362</v>
      </c>
      <c r="B529">
        <v>12</v>
      </c>
      <c r="C529" t="str">
        <f>IF(ISNA(VLOOKUP(A529,'von Hand markiert'!A:A,1,FALSE)),"","x")</f>
        <v/>
      </c>
    </row>
    <row r="530" spans="1:3" x14ac:dyDescent="0.2">
      <c r="A530" t="s">
        <v>161</v>
      </c>
      <c r="B530">
        <v>12</v>
      </c>
      <c r="C530" t="str">
        <f>IF(ISNA(VLOOKUP(A530,'von Hand markiert'!A:A,1,FALSE)),"","x")</f>
        <v/>
      </c>
    </row>
    <row r="531" spans="1:3" x14ac:dyDescent="0.2">
      <c r="A531" t="s">
        <v>226</v>
      </c>
      <c r="B531">
        <v>12</v>
      </c>
      <c r="C531" t="str">
        <f>IF(ISNA(VLOOKUP(A531,'von Hand markiert'!A:A,1,FALSE)),"","x")</f>
        <v/>
      </c>
    </row>
    <row r="532" spans="1:3" x14ac:dyDescent="0.2">
      <c r="A532" t="s">
        <v>298</v>
      </c>
      <c r="B532">
        <v>12</v>
      </c>
      <c r="C532" t="str">
        <f>IF(ISNA(VLOOKUP(A532,'von Hand markiert'!A:A,1,FALSE)),"","x")</f>
        <v/>
      </c>
    </row>
    <row r="533" spans="1:3" x14ac:dyDescent="0.2">
      <c r="A533" t="s">
        <v>454</v>
      </c>
      <c r="B533">
        <v>12</v>
      </c>
      <c r="C533" t="str">
        <f>IF(ISNA(VLOOKUP(A533,'von Hand markiert'!A:A,1,FALSE)),"","x")</f>
        <v/>
      </c>
    </row>
    <row r="534" spans="1:3" x14ac:dyDescent="0.2">
      <c r="A534" t="s">
        <v>69</v>
      </c>
      <c r="B534">
        <v>12</v>
      </c>
      <c r="C534" t="str">
        <f>IF(ISNA(VLOOKUP(A534,'von Hand markiert'!A:A,1,FALSE)),"","x")</f>
        <v/>
      </c>
    </row>
    <row r="535" spans="1:3" x14ac:dyDescent="0.2">
      <c r="A535" t="s">
        <v>495</v>
      </c>
      <c r="B535">
        <v>12</v>
      </c>
      <c r="C535" t="str">
        <f>IF(ISNA(VLOOKUP(A535,'von Hand markiert'!A:A,1,FALSE)),"","x")</f>
        <v/>
      </c>
    </row>
    <row r="536" spans="1:3" x14ac:dyDescent="0.2">
      <c r="A536" t="s">
        <v>94</v>
      </c>
      <c r="B536">
        <v>11</v>
      </c>
      <c r="C536" t="str">
        <f>IF(ISNA(VLOOKUP(A536,'von Hand markiert'!A:A,1,FALSE)),"","x")</f>
        <v/>
      </c>
    </row>
    <row r="537" spans="1:3" x14ac:dyDescent="0.2">
      <c r="A537" t="s">
        <v>527</v>
      </c>
      <c r="B537">
        <v>11</v>
      </c>
      <c r="C537" t="str">
        <f>IF(ISNA(VLOOKUP(A537,'von Hand markiert'!A:A,1,FALSE)),"","x")</f>
        <v/>
      </c>
    </row>
    <row r="538" spans="1:3" x14ac:dyDescent="0.2">
      <c r="A538" t="s">
        <v>504</v>
      </c>
      <c r="B538">
        <v>11</v>
      </c>
      <c r="C538" t="str">
        <f>IF(ISNA(VLOOKUP(A538,'von Hand markiert'!A:A,1,FALSE)),"","x")</f>
        <v/>
      </c>
    </row>
    <row r="539" spans="1:3" x14ac:dyDescent="0.2">
      <c r="A539" t="s">
        <v>600</v>
      </c>
      <c r="B539">
        <v>11</v>
      </c>
      <c r="C539" t="str">
        <f>IF(ISNA(VLOOKUP(A539,'von Hand markiert'!A:A,1,FALSE)),"","x")</f>
        <v/>
      </c>
    </row>
    <row r="540" spans="1:3" x14ac:dyDescent="0.2">
      <c r="A540" t="s">
        <v>511</v>
      </c>
      <c r="B540">
        <v>11</v>
      </c>
      <c r="C540" t="str">
        <f>IF(ISNA(VLOOKUP(A540,'von Hand markiert'!A:A,1,FALSE)),"","x")</f>
        <v/>
      </c>
    </row>
    <row r="541" spans="1:3" x14ac:dyDescent="0.2">
      <c r="A541" t="s">
        <v>317</v>
      </c>
      <c r="B541">
        <v>11</v>
      </c>
      <c r="C541" t="str">
        <f>IF(ISNA(VLOOKUP(A541,'von Hand markiert'!A:A,1,FALSE)),"","x")</f>
        <v/>
      </c>
    </row>
    <row r="542" spans="1:3" x14ac:dyDescent="0.2">
      <c r="A542" t="s">
        <v>183</v>
      </c>
      <c r="B542">
        <v>11</v>
      </c>
      <c r="C542" t="str">
        <f>IF(ISNA(VLOOKUP(A542,'von Hand markiert'!A:A,1,FALSE)),"","x")</f>
        <v/>
      </c>
    </row>
    <row r="543" spans="1:3" x14ac:dyDescent="0.2">
      <c r="A543" t="s">
        <v>386</v>
      </c>
      <c r="B543">
        <v>11</v>
      </c>
      <c r="C543" t="str">
        <f>IF(ISNA(VLOOKUP(A543,'von Hand markiert'!A:A,1,FALSE)),"","x")</f>
        <v/>
      </c>
    </row>
    <row r="544" spans="1:3" x14ac:dyDescent="0.2">
      <c r="A544" t="s">
        <v>599</v>
      </c>
      <c r="B544">
        <v>11</v>
      </c>
      <c r="C544" t="str">
        <f>IF(ISNA(VLOOKUP(A544,'von Hand markiert'!A:A,1,FALSE)),"","x")</f>
        <v/>
      </c>
    </row>
    <row r="545" spans="1:3" x14ac:dyDescent="0.2">
      <c r="A545" t="s">
        <v>118</v>
      </c>
      <c r="B545">
        <v>11</v>
      </c>
      <c r="C545" t="str">
        <f>IF(ISNA(VLOOKUP(A545,'von Hand markiert'!A:A,1,FALSE)),"","x")</f>
        <v/>
      </c>
    </row>
    <row r="546" spans="1:3" x14ac:dyDescent="0.2">
      <c r="A546" t="s">
        <v>158</v>
      </c>
      <c r="B546">
        <v>11</v>
      </c>
      <c r="C546" t="str">
        <f>IF(ISNA(VLOOKUP(A546,'von Hand markiert'!A:A,1,FALSE)),"","x")</f>
        <v/>
      </c>
    </row>
    <row r="547" spans="1:3" x14ac:dyDescent="0.2">
      <c r="A547" t="s">
        <v>512</v>
      </c>
      <c r="B547">
        <v>11</v>
      </c>
      <c r="C547" t="str">
        <f>IF(ISNA(VLOOKUP(A547,'von Hand markiert'!A:A,1,FALSE)),"","x")</f>
        <v/>
      </c>
    </row>
    <row r="548" spans="1:3" x14ac:dyDescent="0.2">
      <c r="A548" t="s">
        <v>156</v>
      </c>
      <c r="B548">
        <v>11</v>
      </c>
      <c r="C548" t="str">
        <f>IF(ISNA(VLOOKUP(A548,'von Hand markiert'!A:A,1,FALSE)),"","x")</f>
        <v/>
      </c>
    </row>
    <row r="549" spans="1:3" x14ac:dyDescent="0.2">
      <c r="A549" t="s">
        <v>261</v>
      </c>
      <c r="B549">
        <v>11</v>
      </c>
      <c r="C549" t="str">
        <f>IF(ISNA(VLOOKUP(A549,'von Hand markiert'!A:A,1,FALSE)),"","x")</f>
        <v/>
      </c>
    </row>
    <row r="550" spans="1:3" x14ac:dyDescent="0.2">
      <c r="A550" t="s">
        <v>74</v>
      </c>
      <c r="B550">
        <v>11</v>
      </c>
      <c r="C550" t="str">
        <f>IF(ISNA(VLOOKUP(A550,'von Hand markiert'!A:A,1,FALSE)),"","x")</f>
        <v/>
      </c>
    </row>
    <row r="551" spans="1:3" x14ac:dyDescent="0.2">
      <c r="A551" t="s">
        <v>201</v>
      </c>
      <c r="B551">
        <v>11</v>
      </c>
      <c r="C551" t="str">
        <f>IF(ISNA(VLOOKUP(A551,'von Hand markiert'!A:A,1,FALSE)),"","x")</f>
        <v/>
      </c>
    </row>
    <row r="552" spans="1:3" x14ac:dyDescent="0.2">
      <c r="A552" t="s">
        <v>526</v>
      </c>
      <c r="B552">
        <v>11</v>
      </c>
      <c r="C552" t="str">
        <f>IF(ISNA(VLOOKUP(A552,'von Hand markiert'!A:A,1,FALSE)),"","x")</f>
        <v/>
      </c>
    </row>
    <row r="553" spans="1:3" x14ac:dyDescent="0.2">
      <c r="A553" t="s">
        <v>602</v>
      </c>
      <c r="B553">
        <v>11</v>
      </c>
      <c r="C553" t="str">
        <f>IF(ISNA(VLOOKUP(A553,'von Hand markiert'!A:A,1,FALSE)),"","x")</f>
        <v/>
      </c>
    </row>
    <row r="554" spans="1:3" x14ac:dyDescent="0.2">
      <c r="A554" t="s">
        <v>245</v>
      </c>
      <c r="B554">
        <v>6</v>
      </c>
      <c r="C554" t="str">
        <f>IF(ISNA(VLOOKUP(A554,'von Hand markiert'!A:A,1,FALSE)),"","x")</f>
        <v/>
      </c>
    </row>
    <row r="555" spans="1:3" x14ac:dyDescent="0.2">
      <c r="A555" t="s">
        <v>171</v>
      </c>
      <c r="B555">
        <v>6</v>
      </c>
      <c r="C555" t="str">
        <f>IF(ISNA(VLOOKUP(A555,'von Hand markiert'!A:A,1,FALSE)),"","x")</f>
        <v/>
      </c>
    </row>
    <row r="556" spans="1:3" x14ac:dyDescent="0.2">
      <c r="A556" t="s">
        <v>30</v>
      </c>
      <c r="B556">
        <v>6</v>
      </c>
      <c r="C556" t="str">
        <f>IF(ISNA(VLOOKUP(A556,'von Hand markiert'!A:A,1,FALSE)),"","x")</f>
        <v/>
      </c>
    </row>
    <row r="557" spans="1:3" x14ac:dyDescent="0.2">
      <c r="A557" t="s">
        <v>254</v>
      </c>
      <c r="B557">
        <v>6</v>
      </c>
      <c r="C557" t="str">
        <f>IF(ISNA(VLOOKUP(A557,'von Hand markiert'!A:A,1,FALSE)),"","x")</f>
        <v/>
      </c>
    </row>
    <row r="558" spans="1:3" x14ac:dyDescent="0.2">
      <c r="A558" t="s">
        <v>564</v>
      </c>
      <c r="B558">
        <v>6</v>
      </c>
      <c r="C558" t="str">
        <f>IF(ISNA(VLOOKUP(A558,'von Hand markiert'!A:A,1,FALSE)),"","x")</f>
        <v/>
      </c>
    </row>
    <row r="559" spans="1:3" x14ac:dyDescent="0.2">
      <c r="A559" t="s">
        <v>376</v>
      </c>
      <c r="B559">
        <v>6</v>
      </c>
      <c r="C559" t="str">
        <f>IF(ISNA(VLOOKUP(A559,'von Hand markiert'!A:A,1,FALSE)),"","x")</f>
        <v/>
      </c>
    </row>
    <row r="560" spans="1:3" x14ac:dyDescent="0.2">
      <c r="A560" t="s">
        <v>253</v>
      </c>
      <c r="B560">
        <v>6</v>
      </c>
      <c r="C560" t="str">
        <f>IF(ISNA(VLOOKUP(A560,'von Hand markiert'!A:A,1,FALSE)),"","x")</f>
        <v/>
      </c>
    </row>
    <row r="561" spans="1:3" x14ac:dyDescent="0.2">
      <c r="A561" t="s">
        <v>48</v>
      </c>
      <c r="B561">
        <v>6</v>
      </c>
      <c r="C561" t="str">
        <f>IF(ISNA(VLOOKUP(A561,'von Hand markiert'!A:A,1,FALSE)),"","x")</f>
        <v/>
      </c>
    </row>
    <row r="562" spans="1:3" x14ac:dyDescent="0.2">
      <c r="A562" t="s">
        <v>581</v>
      </c>
      <c r="B562">
        <v>6</v>
      </c>
      <c r="C562" t="str">
        <f>IF(ISNA(VLOOKUP(A562,'von Hand markiert'!A:A,1,FALSE)),"","x")</f>
        <v/>
      </c>
    </row>
    <row r="563" spans="1:3" x14ac:dyDescent="0.2">
      <c r="A563" t="s">
        <v>246</v>
      </c>
      <c r="B563">
        <v>6</v>
      </c>
      <c r="C563" t="str">
        <f>IF(ISNA(VLOOKUP(A563,'von Hand markiert'!A:A,1,FALSE)),"","x")</f>
        <v/>
      </c>
    </row>
    <row r="564" spans="1:3" x14ac:dyDescent="0.2">
      <c r="A564" t="s">
        <v>59</v>
      </c>
      <c r="B564">
        <v>6</v>
      </c>
      <c r="C564" t="str">
        <f>IF(ISNA(VLOOKUP(A564,'von Hand markiert'!A:A,1,FALSE)),"","x")</f>
        <v/>
      </c>
    </row>
    <row r="565" spans="1:3" x14ac:dyDescent="0.2">
      <c r="A565" t="s">
        <v>236</v>
      </c>
      <c r="B565">
        <v>6</v>
      </c>
      <c r="C565" t="str">
        <f>IF(ISNA(VLOOKUP(A565,'von Hand markiert'!A:A,1,FALSE)),"","x")</f>
        <v/>
      </c>
    </row>
    <row r="566" spans="1:3" x14ac:dyDescent="0.2">
      <c r="A566" t="s">
        <v>52</v>
      </c>
      <c r="B566">
        <v>6</v>
      </c>
      <c r="C566" t="str">
        <f>IF(ISNA(VLOOKUP(A566,'von Hand markiert'!A:A,1,FALSE)),"","x")</f>
        <v/>
      </c>
    </row>
    <row r="567" spans="1:3" x14ac:dyDescent="0.2">
      <c r="A567" t="s">
        <v>96</v>
      </c>
      <c r="B567">
        <v>6</v>
      </c>
      <c r="C567" t="str">
        <f>IF(ISNA(VLOOKUP(A567,'von Hand markiert'!A:A,1,FALSE)),"","x")</f>
        <v/>
      </c>
    </row>
    <row r="568" spans="1:3" x14ac:dyDescent="0.2">
      <c r="A568" t="s">
        <v>465</v>
      </c>
      <c r="B568">
        <v>6</v>
      </c>
      <c r="C568" t="str">
        <f>IF(ISNA(VLOOKUP(A568,'von Hand markiert'!A:A,1,FALSE)),"","x")</f>
        <v/>
      </c>
    </row>
    <row r="569" spans="1:3" x14ac:dyDescent="0.2">
      <c r="A569" t="s">
        <v>438</v>
      </c>
      <c r="B569">
        <v>6</v>
      </c>
      <c r="C569" t="str">
        <f>IF(ISNA(VLOOKUP(A569,'von Hand markiert'!A:A,1,FALSE)),"","x")</f>
        <v/>
      </c>
    </row>
    <row r="570" spans="1:3" x14ac:dyDescent="0.2">
      <c r="A570">
        <v>2019</v>
      </c>
      <c r="B570">
        <v>4</v>
      </c>
      <c r="C570" t="str">
        <f>IF(ISNA(VLOOKUP(A570,'von Hand markiert'!A:A,1,FALSE)),"","x")</f>
        <v/>
      </c>
    </row>
    <row r="571" spans="1:3" x14ac:dyDescent="0.2">
      <c r="A571" t="s">
        <v>502</v>
      </c>
      <c r="B571">
        <v>4</v>
      </c>
      <c r="C571" t="str">
        <f>IF(ISNA(VLOOKUP(A571,'von Hand markiert'!A:A,1,FALSE)),"","x")</f>
        <v/>
      </c>
    </row>
    <row r="572" spans="1:3" x14ac:dyDescent="0.2">
      <c r="A572" t="s">
        <v>81</v>
      </c>
      <c r="B572">
        <v>4</v>
      </c>
      <c r="C572" t="str">
        <f>IF(ISNA(VLOOKUP(A572,'von Hand markiert'!A:A,1,FALSE)),"","x")</f>
        <v/>
      </c>
    </row>
    <row r="573" spans="1:3" x14ac:dyDescent="0.2">
      <c r="A573" t="s">
        <v>391</v>
      </c>
      <c r="B573">
        <v>4</v>
      </c>
      <c r="C573" t="str">
        <f>IF(ISNA(VLOOKUP(A573,'von Hand markiert'!A:A,1,FALSE)),"","x")</f>
        <v/>
      </c>
    </row>
    <row r="574" spans="1:3" x14ac:dyDescent="0.2">
      <c r="A574" t="s">
        <v>44</v>
      </c>
      <c r="B574">
        <v>4</v>
      </c>
      <c r="C574" t="str">
        <f>IF(ISNA(VLOOKUP(A574,'von Hand markiert'!A:A,1,FALSE)),"","x")</f>
        <v/>
      </c>
    </row>
    <row r="575" spans="1:3" x14ac:dyDescent="0.2">
      <c r="A575" t="s">
        <v>225</v>
      </c>
      <c r="B575">
        <v>4</v>
      </c>
      <c r="C575" t="str">
        <f>IF(ISNA(VLOOKUP(A575,'von Hand markiert'!A:A,1,FALSE)),"","x")</f>
        <v/>
      </c>
    </row>
    <row r="576" spans="1:3" x14ac:dyDescent="0.2">
      <c r="A576" t="s">
        <v>78</v>
      </c>
      <c r="B576">
        <v>4</v>
      </c>
      <c r="C576" t="str">
        <f>IF(ISNA(VLOOKUP(A576,'von Hand markiert'!A:A,1,FALSE)),"","x")</f>
        <v/>
      </c>
    </row>
    <row r="577" spans="1:3" x14ac:dyDescent="0.2">
      <c r="A577" t="s">
        <v>91</v>
      </c>
      <c r="B577">
        <v>4</v>
      </c>
      <c r="C577" t="str">
        <f>IF(ISNA(VLOOKUP(A577,'von Hand markiert'!A:A,1,FALSE)),"","x")</f>
        <v/>
      </c>
    </row>
    <row r="578" spans="1:3" x14ac:dyDescent="0.2">
      <c r="A578" t="s">
        <v>503</v>
      </c>
      <c r="B578">
        <v>4</v>
      </c>
      <c r="C578" t="str">
        <f>IF(ISNA(VLOOKUP(A578,'von Hand markiert'!A:A,1,FALSE)),"","x")</f>
        <v/>
      </c>
    </row>
    <row r="579" spans="1:3" x14ac:dyDescent="0.2">
      <c r="A579" t="s">
        <v>622</v>
      </c>
      <c r="B579">
        <v>4</v>
      </c>
      <c r="C579" t="str">
        <f>IF(ISNA(VLOOKUP(A579,'von Hand markiert'!A:A,1,FALSE)),"","x")</f>
        <v/>
      </c>
    </row>
    <row r="580" spans="1:3" x14ac:dyDescent="0.2">
      <c r="A580" t="s">
        <v>214</v>
      </c>
      <c r="B580">
        <v>4</v>
      </c>
      <c r="C580" t="str">
        <f>IF(ISNA(VLOOKUP(A580,'von Hand markiert'!A:A,1,FALSE)),"","x")</f>
        <v/>
      </c>
    </row>
    <row r="581" spans="1:3" x14ac:dyDescent="0.2">
      <c r="A581" t="s">
        <v>611</v>
      </c>
      <c r="B581">
        <v>4</v>
      </c>
      <c r="C581" t="str">
        <f>IF(ISNA(VLOOKUP(A581,'von Hand markiert'!A:A,1,FALSE)),"","x")</f>
        <v/>
      </c>
    </row>
    <row r="582" spans="1:3" x14ac:dyDescent="0.2">
      <c r="A582" t="s">
        <v>180</v>
      </c>
      <c r="B582">
        <v>4</v>
      </c>
      <c r="C582" t="str">
        <f>IF(ISNA(VLOOKUP(A582,'von Hand markiert'!A:A,1,FALSE)),"","x")</f>
        <v/>
      </c>
    </row>
    <row r="583" spans="1:3" x14ac:dyDescent="0.2">
      <c r="A583" t="s">
        <v>610</v>
      </c>
      <c r="B583">
        <v>4</v>
      </c>
      <c r="C583" t="str">
        <f>IF(ISNA(VLOOKUP(A583,'von Hand markiert'!A:A,1,FALSE)),"","x")</f>
        <v/>
      </c>
    </row>
    <row r="584" spans="1:3" x14ac:dyDescent="0.2">
      <c r="A584" t="s">
        <v>623</v>
      </c>
      <c r="B584">
        <v>4</v>
      </c>
      <c r="C584" t="str">
        <f>IF(ISNA(VLOOKUP(A584,'von Hand markiert'!A:A,1,FALSE)),"","x")</f>
        <v/>
      </c>
    </row>
    <row r="585" spans="1:3" x14ac:dyDescent="0.2">
      <c r="A585" t="s">
        <v>534</v>
      </c>
      <c r="B585">
        <v>4</v>
      </c>
      <c r="C585" t="str">
        <f>IF(ISNA(VLOOKUP(A585,'von Hand markiert'!A:A,1,FALSE)),"","x")</f>
        <v/>
      </c>
    </row>
    <row r="586" spans="1:3" x14ac:dyDescent="0.2">
      <c r="A586" t="s">
        <v>67</v>
      </c>
      <c r="B586">
        <v>4</v>
      </c>
      <c r="C586" t="str">
        <f>IF(ISNA(VLOOKUP(A586,'von Hand markiert'!A:A,1,FALSE)),"","x")</f>
        <v/>
      </c>
    </row>
    <row r="587" spans="1:3" x14ac:dyDescent="0.2">
      <c r="A587" t="s">
        <v>291</v>
      </c>
      <c r="B587">
        <v>4</v>
      </c>
      <c r="C587" t="str">
        <f>IF(ISNA(VLOOKUP(A587,'von Hand markiert'!A:A,1,FALSE)),"","x")</f>
        <v/>
      </c>
    </row>
    <row r="588" spans="1:3" x14ac:dyDescent="0.2">
      <c r="A588" t="s">
        <v>260</v>
      </c>
      <c r="B588">
        <v>4</v>
      </c>
      <c r="C588" t="str">
        <f>IF(ISNA(VLOOKUP(A588,'von Hand markiert'!A:A,1,FALSE)),"","x")</f>
        <v/>
      </c>
    </row>
    <row r="589" spans="1:3" x14ac:dyDescent="0.2">
      <c r="A589" t="s">
        <v>440</v>
      </c>
      <c r="B589">
        <v>4</v>
      </c>
      <c r="C589" t="str">
        <f>IF(ISNA(VLOOKUP(A589,'von Hand markiert'!A:A,1,FALSE)),"","x")</f>
        <v/>
      </c>
    </row>
    <row r="590" spans="1:3" x14ac:dyDescent="0.2">
      <c r="A590" t="s">
        <v>268</v>
      </c>
      <c r="B590">
        <v>4</v>
      </c>
      <c r="C590" t="str">
        <f>IF(ISNA(VLOOKUP(A590,'von Hand markiert'!A:A,1,FALSE)),"","x")</f>
        <v/>
      </c>
    </row>
    <row r="591" spans="1:3" x14ac:dyDescent="0.2">
      <c r="A591" t="s">
        <v>474</v>
      </c>
      <c r="B591">
        <v>4</v>
      </c>
      <c r="C591" t="str">
        <f>IF(ISNA(VLOOKUP(A591,'von Hand markiert'!A:A,1,FALSE)),"","x")</f>
        <v/>
      </c>
    </row>
    <row r="592" spans="1:3" x14ac:dyDescent="0.2">
      <c r="A592" t="s">
        <v>518</v>
      </c>
      <c r="B592">
        <v>4</v>
      </c>
      <c r="C592" t="str">
        <f>IF(ISNA(VLOOKUP(A592,'von Hand markiert'!A:A,1,FALSE)),"","x")</f>
        <v/>
      </c>
    </row>
    <row r="593" spans="1:3" x14ac:dyDescent="0.2">
      <c r="A593" t="s">
        <v>193</v>
      </c>
      <c r="B593">
        <v>4</v>
      </c>
      <c r="C593" t="str">
        <f>IF(ISNA(VLOOKUP(A593,'von Hand markiert'!A:A,1,FALSE)),"","x")</f>
        <v/>
      </c>
    </row>
    <row r="594" spans="1:3" x14ac:dyDescent="0.2">
      <c r="A594" t="s">
        <v>166</v>
      </c>
      <c r="B594">
        <v>4</v>
      </c>
      <c r="C594" t="str">
        <f>IF(ISNA(VLOOKUP(A594,'von Hand markiert'!A:A,1,FALSE)),"","x")</f>
        <v/>
      </c>
    </row>
    <row r="595" spans="1:3" x14ac:dyDescent="0.2">
      <c r="A595" t="s">
        <v>119</v>
      </c>
      <c r="B595">
        <v>4</v>
      </c>
      <c r="C595" t="str">
        <f>IF(ISNA(VLOOKUP(A595,'von Hand markiert'!A:A,1,FALSE)),"","x")</f>
        <v/>
      </c>
    </row>
    <row r="596" spans="1:3" x14ac:dyDescent="0.2">
      <c r="A596" t="s">
        <v>297</v>
      </c>
      <c r="B596">
        <v>4</v>
      </c>
      <c r="C596" t="str">
        <f>IF(ISNA(VLOOKUP(A596,'von Hand markiert'!A:A,1,FALSE)),"","x")</f>
        <v/>
      </c>
    </row>
    <row r="597" spans="1:3" x14ac:dyDescent="0.2">
      <c r="A597" t="s">
        <v>477</v>
      </c>
      <c r="B597">
        <v>4</v>
      </c>
      <c r="C597" t="str">
        <f>IF(ISNA(VLOOKUP(A597,'von Hand markiert'!A:A,1,FALSE)),"","x")</f>
        <v/>
      </c>
    </row>
    <row r="598" spans="1:3" x14ac:dyDescent="0.2">
      <c r="A598" t="s">
        <v>294</v>
      </c>
      <c r="B598">
        <v>4</v>
      </c>
      <c r="C598" t="str">
        <f>IF(ISNA(VLOOKUP(A598,'von Hand markiert'!A:A,1,FALSE)),"","x")</f>
        <v/>
      </c>
    </row>
    <row r="599" spans="1:3" x14ac:dyDescent="0.2">
      <c r="A599" t="s">
        <v>441</v>
      </c>
      <c r="B599">
        <v>4</v>
      </c>
      <c r="C599" t="str">
        <f>IF(ISNA(VLOOKUP(A599,'von Hand markiert'!A:A,1,FALSE)),"","x")</f>
        <v/>
      </c>
    </row>
    <row r="600" spans="1:3" x14ac:dyDescent="0.2">
      <c r="A600" t="s">
        <v>178</v>
      </c>
      <c r="B600">
        <v>4</v>
      </c>
      <c r="C600" t="str">
        <f>IF(ISNA(VLOOKUP(A600,'von Hand markiert'!A:A,1,FALSE)),"","x")</f>
        <v/>
      </c>
    </row>
    <row r="601" spans="1:3" x14ac:dyDescent="0.2">
      <c r="A601" t="s">
        <v>275</v>
      </c>
      <c r="B601">
        <v>4</v>
      </c>
      <c r="C601" t="str">
        <f>IF(ISNA(VLOOKUP(A601,'von Hand markiert'!A:A,1,FALSE)),"","x")</f>
        <v/>
      </c>
    </row>
    <row r="602" spans="1:3" x14ac:dyDescent="0.2">
      <c r="A602" t="s">
        <v>97</v>
      </c>
      <c r="B602">
        <v>4</v>
      </c>
      <c r="C602" t="str">
        <f>IF(ISNA(VLOOKUP(A602,'von Hand markiert'!A:A,1,FALSE)),"","x")</f>
        <v/>
      </c>
    </row>
    <row r="603" spans="1:3" x14ac:dyDescent="0.2">
      <c r="A603" t="s">
        <v>240</v>
      </c>
      <c r="B603">
        <v>4</v>
      </c>
      <c r="C603" t="str">
        <f>IF(ISNA(VLOOKUP(A603,'von Hand markiert'!A:A,1,FALSE)),"","x")</f>
        <v/>
      </c>
    </row>
    <row r="604" spans="1:3" x14ac:dyDescent="0.2">
      <c r="A604" t="s">
        <v>239</v>
      </c>
      <c r="B604">
        <v>4</v>
      </c>
      <c r="C604" t="str">
        <f>IF(ISNA(VLOOKUP(A604,'von Hand markiert'!A:A,1,FALSE)),"","x")</f>
        <v/>
      </c>
    </row>
    <row r="605" spans="1:3" x14ac:dyDescent="0.2">
      <c r="A605" t="s">
        <v>90</v>
      </c>
      <c r="B605">
        <v>4</v>
      </c>
      <c r="C605" t="str">
        <f>IF(ISNA(VLOOKUP(A605,'von Hand markiert'!A:A,1,FALSE)),"","x")</f>
        <v/>
      </c>
    </row>
    <row r="606" spans="1:3" x14ac:dyDescent="0.2">
      <c r="A606" t="s">
        <v>224</v>
      </c>
      <c r="B606">
        <v>4</v>
      </c>
      <c r="C606" t="str">
        <f>IF(ISNA(VLOOKUP(A606,'von Hand markiert'!A:A,1,FALSE)),"","x")</f>
        <v/>
      </c>
    </row>
    <row r="607" spans="1:3" x14ac:dyDescent="0.2">
      <c r="A607" t="s">
        <v>155</v>
      </c>
      <c r="B607">
        <v>4</v>
      </c>
      <c r="C607" t="str">
        <f>IF(ISNA(VLOOKUP(A607,'von Hand markiert'!A:A,1,FALSE)),"","x")</f>
        <v/>
      </c>
    </row>
    <row r="608" spans="1:3" x14ac:dyDescent="0.2">
      <c r="A608" t="s">
        <v>63</v>
      </c>
      <c r="B608">
        <v>4</v>
      </c>
      <c r="C608" t="str">
        <f>IF(ISNA(VLOOKUP(A608,'von Hand markiert'!A:A,1,FALSE)),"","x")</f>
        <v/>
      </c>
    </row>
    <row r="609" spans="1:3" x14ac:dyDescent="0.2">
      <c r="A609" t="s">
        <v>478</v>
      </c>
      <c r="B609">
        <v>4</v>
      </c>
      <c r="C609" t="str">
        <f>IF(ISNA(VLOOKUP(A609,'von Hand markiert'!A:A,1,FALSE)),"","x")</f>
        <v/>
      </c>
    </row>
    <row r="610" spans="1:3" x14ac:dyDescent="0.2">
      <c r="A610" t="s">
        <v>290</v>
      </c>
      <c r="B610">
        <v>4</v>
      </c>
      <c r="C610" t="str">
        <f>IF(ISNA(VLOOKUP(A610,'von Hand markiert'!A:A,1,FALSE)),"","x")</f>
        <v/>
      </c>
    </row>
    <row r="611" spans="1:3" x14ac:dyDescent="0.2">
      <c r="A611" t="s">
        <v>181</v>
      </c>
      <c r="B611">
        <v>4</v>
      </c>
      <c r="C611" t="str">
        <f>IF(ISNA(VLOOKUP(A611,'von Hand markiert'!A:A,1,FALSE)),"","x")</f>
        <v/>
      </c>
    </row>
    <row r="612" spans="1:3" x14ac:dyDescent="0.2">
      <c r="A612" t="s">
        <v>277</v>
      </c>
      <c r="B612">
        <v>4</v>
      </c>
      <c r="C612" t="str">
        <f>IF(ISNA(VLOOKUP(A612,'von Hand markiert'!A:A,1,FALSE)),"","x")</f>
        <v/>
      </c>
    </row>
    <row r="613" spans="1:3" x14ac:dyDescent="0.2">
      <c r="A613" t="s">
        <v>609</v>
      </c>
      <c r="B613">
        <v>4</v>
      </c>
      <c r="C613" t="str">
        <f>IF(ISNA(VLOOKUP(A613,'von Hand markiert'!A:A,1,FALSE)),"","x")</f>
        <v/>
      </c>
    </row>
    <row r="614" spans="1:3" x14ac:dyDescent="0.2">
      <c r="A614" t="s">
        <v>227</v>
      </c>
      <c r="B614">
        <v>4</v>
      </c>
      <c r="C614" t="str">
        <f>IF(ISNA(VLOOKUP(A614,'von Hand markiert'!A:A,1,FALSE)),"","x")</f>
        <v/>
      </c>
    </row>
    <row r="615" spans="1:3" x14ac:dyDescent="0.2">
      <c r="A615" t="s">
        <v>279</v>
      </c>
      <c r="B615">
        <v>4</v>
      </c>
      <c r="C615" t="str">
        <f>IF(ISNA(VLOOKUP(A615,'von Hand markiert'!A:A,1,FALSE)),"","x")</f>
        <v/>
      </c>
    </row>
    <row r="616" spans="1:3" x14ac:dyDescent="0.2">
      <c r="A616" t="s">
        <v>203</v>
      </c>
      <c r="B616">
        <v>4</v>
      </c>
      <c r="C616" t="str">
        <f>IF(ISNA(VLOOKUP(A616,'von Hand markiert'!A:A,1,FALSE)),"","x")</f>
        <v/>
      </c>
    </row>
    <row r="617" spans="1:3" x14ac:dyDescent="0.2">
      <c r="A617" t="s">
        <v>343</v>
      </c>
      <c r="B617">
        <v>4</v>
      </c>
      <c r="C617" t="str">
        <f>IF(ISNA(VLOOKUP(A617,'von Hand markiert'!A:A,1,FALSE)),"","x")</f>
        <v/>
      </c>
    </row>
    <row r="618" spans="1:3" x14ac:dyDescent="0.2">
      <c r="A618" t="s">
        <v>278</v>
      </c>
      <c r="B618">
        <v>4</v>
      </c>
      <c r="C618" t="str">
        <f>IF(ISNA(VLOOKUP(A618,'von Hand markiert'!A:A,1,FALSE)),"","x")</f>
        <v/>
      </c>
    </row>
    <row r="619" spans="1:3" x14ac:dyDescent="0.2">
      <c r="A619" t="s">
        <v>436</v>
      </c>
      <c r="B619">
        <v>4</v>
      </c>
      <c r="C619" t="str">
        <f>IF(ISNA(VLOOKUP(A619,'von Hand markiert'!A:A,1,FALSE)),"","x")</f>
        <v/>
      </c>
    </row>
    <row r="620" spans="1:3" x14ac:dyDescent="0.2">
      <c r="A620" t="s">
        <v>220</v>
      </c>
      <c r="B620">
        <v>4</v>
      </c>
      <c r="C620" t="str">
        <f>IF(ISNA(VLOOKUP(A620,'von Hand markiert'!A:A,1,FALSE)),"","x")</f>
        <v/>
      </c>
    </row>
    <row r="621" spans="1:3" x14ac:dyDescent="0.2">
      <c r="A621" t="s">
        <v>248</v>
      </c>
      <c r="B621">
        <v>4</v>
      </c>
      <c r="C621" t="str">
        <f>IF(ISNA(VLOOKUP(A621,'von Hand markiert'!A:A,1,FALSE)),"","x")</f>
        <v/>
      </c>
    </row>
    <row r="622" spans="1:3" x14ac:dyDescent="0.2">
      <c r="A622" t="s">
        <v>107</v>
      </c>
      <c r="B622">
        <v>4</v>
      </c>
      <c r="C622" t="str">
        <f>IF(ISNA(VLOOKUP(A622,'von Hand markiert'!A:A,1,FALSE)),"","x")</f>
        <v/>
      </c>
    </row>
    <row r="623" spans="1:3" x14ac:dyDescent="0.2">
      <c r="A623" t="s">
        <v>241</v>
      </c>
      <c r="B623">
        <v>4</v>
      </c>
      <c r="C623" t="str">
        <f>IF(ISNA(VLOOKUP(A623,'von Hand markiert'!A:A,1,FALSE)),"","x")</f>
        <v/>
      </c>
    </row>
    <row r="624" spans="1:3" x14ac:dyDescent="0.2">
      <c r="A624" t="s">
        <v>71</v>
      </c>
      <c r="B624">
        <v>4</v>
      </c>
      <c r="C624" t="str">
        <f>IF(ISNA(VLOOKUP(A624,'von Hand markiert'!A:A,1,FALSE)),"","x")</f>
        <v/>
      </c>
    </row>
    <row r="625" spans="1:3" x14ac:dyDescent="0.2">
      <c r="A625" t="s">
        <v>289</v>
      </c>
      <c r="B625">
        <v>4</v>
      </c>
      <c r="C625" t="str">
        <f>IF(ISNA(VLOOKUP(A625,'von Hand markiert'!A:A,1,FALSE)),"","x")</f>
        <v/>
      </c>
    </row>
    <row r="626" spans="1:3" x14ac:dyDescent="0.2">
      <c r="A626" t="s">
        <v>292</v>
      </c>
      <c r="B626">
        <v>4</v>
      </c>
      <c r="C626" t="str">
        <f>IF(ISNA(VLOOKUP(A626,'von Hand markiert'!A:A,1,FALSE)),"","x")</f>
        <v/>
      </c>
    </row>
    <row r="627" spans="1:3" x14ac:dyDescent="0.2">
      <c r="A627" t="s">
        <v>301</v>
      </c>
      <c r="B627">
        <v>4</v>
      </c>
      <c r="C627" t="str">
        <f>IF(ISNA(VLOOKUP(A627,'von Hand markiert'!A:A,1,FALSE)),"","x")</f>
        <v/>
      </c>
    </row>
    <row r="628" spans="1:3" x14ac:dyDescent="0.2">
      <c r="A628" t="s">
        <v>84</v>
      </c>
      <c r="B628">
        <v>4</v>
      </c>
      <c r="C628" t="str">
        <f>IF(ISNA(VLOOKUP(A628,'von Hand markiert'!A:A,1,FALSE)),"","x")</f>
        <v/>
      </c>
    </row>
    <row r="629" spans="1:3" x14ac:dyDescent="0.2">
      <c r="A629" t="s">
        <v>60</v>
      </c>
      <c r="B629">
        <v>4</v>
      </c>
      <c r="C629" t="str">
        <f>IF(ISNA(VLOOKUP(A629,'von Hand markiert'!A:A,1,FALSE)),"","x")</f>
        <v/>
      </c>
    </row>
  </sheetData>
  <autoFilter ref="A1:C1" xr:uid="{0AE84C8A-69C3-2442-98F5-974943220201}">
    <sortState xmlns:xlrd2="http://schemas.microsoft.com/office/spreadsheetml/2017/richdata2" ref="A2:C629">
      <sortCondition descending="1" ref="C1:C629"/>
    </sortState>
  </autoFilter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11</vt:i4>
      </vt:variant>
    </vt:vector>
  </HeadingPairs>
  <TitlesOfParts>
    <vt:vector size="11" baseType="lpstr">
      <vt:lpstr>Übersicht</vt:lpstr>
      <vt:lpstr>betweenness</vt:lpstr>
      <vt:lpstr>maus</vt:lpstr>
      <vt:lpstr>betwKennzahlen</vt:lpstr>
      <vt:lpstr>degree</vt:lpstr>
      <vt:lpstr>degree_undirected</vt:lpstr>
      <vt:lpstr>louvain</vt:lpstr>
      <vt:lpstr>labelP</vt:lpstr>
      <vt:lpstr>modularity</vt:lpstr>
      <vt:lpstr>randomW</vt:lpstr>
      <vt:lpstr>von Hand markiert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2022-08-14T10:04:47Z</dcterms:created>
  <dcterms:modified xsi:type="dcterms:W3CDTF">2022-08-14T14:16:02Z</dcterms:modified>
</cp:coreProperties>
</file>