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亞大醫院資料\2022撥補輔助EXCEL\"/>
    </mc:Choice>
  </mc:AlternateContent>
  <bookViews>
    <workbookView xWindow="0" yWindow="0" windowWidth="23040" windowHeight="8868"/>
  </bookViews>
  <sheets>
    <sheet name="工作表1" sheetId="9" r:id="rId1"/>
    <sheet name="工作表2" sheetId="11" r:id="rId2"/>
    <sheet name="ER撥補輔助" sheetId="8" r:id="rId3"/>
    <sheet name="藥庫位置" sheetId="12" r:id="rId4"/>
    <sheet name="ER TOTAL" sheetId="7" r:id="rId5"/>
    <sheet name="ER 藥庫庫存" sheetId="10" state="hidden" r:id="rId6"/>
    <sheet name="冰箱" sheetId="1" state="hidden" r:id="rId7"/>
    <sheet name="口服" sheetId="2" state="hidden" r:id="rId8"/>
    <sheet name="外用" sheetId="4" state="hidden" r:id="rId9"/>
    <sheet name="點滴" sheetId="5" state="hidden" r:id="rId10"/>
    <sheet name="針劑" sheetId="6" state="hidden" r:id="rId11"/>
  </sheets>
  <definedNames>
    <definedName name="_xlnm._FilterDatabase" localSheetId="4" hidden="1">'ER TOTAL'!$A$1:$L$256</definedName>
    <definedName name="_xlnm._FilterDatabase" localSheetId="2" hidden="1">ER撥補輔助!$A$1:$Q$142</definedName>
    <definedName name="_xlnm.Print_Titles" localSheetId="0">工作表1!#REF!</definedName>
    <definedName name="_xlnm.Print_Titles" localSheetId="1">工作表2!$2:$2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8" l="1"/>
  <c r="D82" i="8" s="1"/>
  <c r="A19" i="8"/>
  <c r="D19" i="8" s="1"/>
  <c r="A41" i="8"/>
  <c r="D41" i="8" s="1"/>
  <c r="A89" i="8"/>
  <c r="D89" i="8" s="1"/>
  <c r="A99" i="8"/>
  <c r="D99" i="8" s="1"/>
  <c r="A92" i="8"/>
  <c r="D92" i="8" s="1"/>
  <c r="A15" i="8"/>
  <c r="D15" i="8" s="1"/>
  <c r="A8" i="8"/>
  <c r="D8" i="8" s="1"/>
  <c r="A140" i="8"/>
  <c r="D140" i="8" s="1"/>
  <c r="A50" i="8"/>
  <c r="D50" i="8" s="1"/>
  <c r="A25" i="8"/>
  <c r="D25" i="8" s="1"/>
  <c r="A94" i="8"/>
  <c r="D94" i="8" s="1"/>
  <c r="A65" i="8"/>
  <c r="D65" i="8" s="1"/>
  <c r="A79" i="8"/>
  <c r="D79" i="8" s="1"/>
  <c r="A68" i="8"/>
  <c r="D68" i="8" s="1"/>
  <c r="A40" i="8"/>
  <c r="D40" i="8" s="1"/>
  <c r="A11" i="8"/>
  <c r="D11" i="8" s="1"/>
  <c r="A27" i="8"/>
  <c r="D27" i="8" s="1"/>
  <c r="A16" i="8"/>
  <c r="D16" i="8" s="1"/>
  <c r="A141" i="8"/>
  <c r="D141" i="8" s="1"/>
  <c r="A31" i="8"/>
  <c r="D31" i="8" s="1"/>
  <c r="A59" i="8"/>
  <c r="D59" i="8" s="1"/>
  <c r="A9" i="8"/>
  <c r="D9" i="8" s="1"/>
  <c r="A22" i="8"/>
  <c r="D22" i="8" s="1"/>
  <c r="A44" i="8"/>
  <c r="D44" i="8" s="1"/>
  <c r="A73" i="8"/>
  <c r="D73" i="8" s="1"/>
  <c r="A13" i="8"/>
  <c r="D13" i="8" s="1"/>
  <c r="A75" i="8"/>
  <c r="D75" i="8" s="1"/>
  <c r="A142" i="8"/>
  <c r="D142" i="8" s="1"/>
  <c r="A91" i="8"/>
  <c r="D91" i="8" s="1"/>
  <c r="A24" i="8"/>
  <c r="D24" i="8" s="1"/>
  <c r="A77" i="8"/>
  <c r="D77" i="8" s="1"/>
  <c r="A96" i="8"/>
  <c r="D96" i="8" s="1"/>
  <c r="A84" i="8"/>
  <c r="D84" i="8" s="1"/>
  <c r="A36" i="8"/>
  <c r="D36" i="8" s="1"/>
  <c r="A4" i="8"/>
  <c r="D4" i="8" s="1"/>
  <c r="A28" i="8"/>
  <c r="D28" i="8" s="1"/>
  <c r="A97" i="8"/>
  <c r="D97" i="8" s="1"/>
  <c r="B4" i="8" l="1"/>
  <c r="C4" i="8"/>
  <c r="C75" i="8"/>
  <c r="B75" i="8"/>
  <c r="C22" i="8"/>
  <c r="B22" i="8"/>
  <c r="C141" i="8"/>
  <c r="B141" i="8"/>
  <c r="B40" i="8"/>
  <c r="C40" i="8"/>
  <c r="C94" i="8"/>
  <c r="B94" i="8"/>
  <c r="B8" i="8"/>
  <c r="C8" i="8"/>
  <c r="C89" i="8"/>
  <c r="B89" i="8"/>
  <c r="C36" i="8"/>
  <c r="B36" i="8"/>
  <c r="C24" i="8"/>
  <c r="B24" i="8"/>
  <c r="B13" i="8"/>
  <c r="C13" i="8"/>
  <c r="C9" i="8"/>
  <c r="B9" i="8"/>
  <c r="C16" i="8"/>
  <c r="B16" i="8"/>
  <c r="C68" i="8"/>
  <c r="B68" i="8"/>
  <c r="C25" i="8"/>
  <c r="B25" i="8"/>
  <c r="C15" i="8"/>
  <c r="B15" i="8"/>
  <c r="C41" i="8"/>
  <c r="B41" i="8"/>
  <c r="C84" i="8"/>
  <c r="B84" i="8"/>
  <c r="B59" i="8"/>
  <c r="C59" i="8"/>
  <c r="B79" i="8"/>
  <c r="C79" i="8"/>
  <c r="C50" i="8"/>
  <c r="B50" i="8"/>
  <c r="C92" i="8"/>
  <c r="B92" i="8"/>
  <c r="C19" i="8"/>
  <c r="B19" i="8"/>
  <c r="B77" i="8"/>
  <c r="C77" i="8"/>
  <c r="C97" i="8"/>
  <c r="B97" i="8"/>
  <c r="B91" i="8"/>
  <c r="C91" i="8"/>
  <c r="B73" i="8"/>
  <c r="C73" i="8"/>
  <c r="C27" i="8"/>
  <c r="B27" i="8"/>
  <c r="C28" i="8"/>
  <c r="B28" i="8"/>
  <c r="C96" i="8"/>
  <c r="B96" i="8"/>
  <c r="B142" i="8"/>
  <c r="C142" i="8"/>
  <c r="C44" i="8"/>
  <c r="B44" i="8"/>
  <c r="C31" i="8"/>
  <c r="B31" i="8"/>
  <c r="C11" i="8"/>
  <c r="B11" i="8"/>
  <c r="B65" i="8"/>
  <c r="C65" i="8"/>
  <c r="C140" i="8"/>
  <c r="B140" i="8"/>
  <c r="B99" i="8"/>
  <c r="C99" i="8"/>
  <c r="C82" i="8"/>
  <c r="B82" i="8"/>
  <c r="A132" i="8"/>
  <c r="D132" i="8" s="1"/>
  <c r="A113" i="8"/>
  <c r="D113" i="8" s="1"/>
  <c r="A67" i="8"/>
  <c r="D67" i="8" s="1"/>
  <c r="A114" i="8"/>
  <c r="D114" i="8" s="1"/>
  <c r="A93" i="8"/>
  <c r="D93" i="8" s="1"/>
  <c r="A23" i="8"/>
  <c r="D23" i="8" s="1"/>
  <c r="A64" i="8"/>
  <c r="D64" i="8" s="1"/>
  <c r="A54" i="8"/>
  <c r="D54" i="8" s="1"/>
  <c r="A118" i="8"/>
  <c r="D118" i="8" s="1"/>
  <c r="A37" i="8"/>
  <c r="D37" i="8" s="1"/>
  <c r="A76" i="8"/>
  <c r="D76" i="8" s="1"/>
  <c r="A104" i="8"/>
  <c r="D104" i="8" s="1"/>
  <c r="A32" i="8"/>
  <c r="D32" i="8" s="1"/>
  <c r="A6" i="8"/>
  <c r="D6" i="8" s="1"/>
  <c r="A58" i="8"/>
  <c r="D58" i="8" s="1"/>
  <c r="A72" i="8"/>
  <c r="D72" i="8" s="1"/>
  <c r="A46" i="8"/>
  <c r="D46" i="8" s="1"/>
  <c r="A100" i="8"/>
  <c r="D100" i="8" s="1"/>
  <c r="A85" i="8"/>
  <c r="D85" i="8" s="1"/>
  <c r="A3" i="8"/>
  <c r="D3" i="8" s="1"/>
  <c r="A12" i="8"/>
  <c r="D12" i="8" s="1"/>
  <c r="A69" i="8"/>
  <c r="D69" i="8" s="1"/>
  <c r="A120" i="8"/>
  <c r="D120" i="8" s="1"/>
  <c r="A98" i="8"/>
  <c r="D98" i="8" s="1"/>
  <c r="A61" i="8"/>
  <c r="D61" i="8" s="1"/>
  <c r="A81" i="8"/>
  <c r="D81" i="8" s="1"/>
  <c r="A10" i="8"/>
  <c r="D10" i="8" s="1"/>
  <c r="A129" i="8"/>
  <c r="D129" i="8" s="1"/>
  <c r="A45" i="8"/>
  <c r="D45" i="8" s="1"/>
  <c r="A80" i="8"/>
  <c r="D80" i="8" s="1"/>
  <c r="A39" i="8"/>
  <c r="D39" i="8" s="1"/>
  <c r="A83" i="8"/>
  <c r="D83" i="8" s="1"/>
  <c r="A107" i="8"/>
  <c r="D107" i="8" s="1"/>
  <c r="A90" i="8"/>
  <c r="D90" i="8" s="1"/>
  <c r="A60" i="8"/>
  <c r="D60" i="8" s="1"/>
  <c r="A18" i="8"/>
  <c r="D18" i="8" s="1"/>
  <c r="A115" i="8"/>
  <c r="D115" i="8" s="1"/>
  <c r="A29" i="8"/>
  <c r="D29" i="8" s="1"/>
  <c r="A57" i="8"/>
  <c r="D57" i="8" s="1"/>
  <c r="A105" i="8"/>
  <c r="D105" i="8" s="1"/>
  <c r="A131" i="8"/>
  <c r="D131" i="8" s="1"/>
  <c r="A119" i="8"/>
  <c r="D119" i="8" s="1"/>
  <c r="A123" i="8"/>
  <c r="D123" i="8" s="1"/>
  <c r="A134" i="8"/>
  <c r="D134" i="8" s="1"/>
  <c r="A14" i="8"/>
  <c r="A122" i="8"/>
  <c r="D122" i="8" s="1"/>
  <c r="A88" i="8"/>
  <c r="D88" i="8" s="1"/>
  <c r="A42" i="8"/>
  <c r="D42" i="8" s="1"/>
  <c r="A127" i="8"/>
  <c r="D127" i="8" s="1"/>
  <c r="A133" i="8"/>
  <c r="D133" i="8" s="1"/>
  <c r="A66" i="8"/>
  <c r="D66" i="8" s="1"/>
  <c r="A108" i="8"/>
  <c r="D108" i="8" s="1"/>
  <c r="A125" i="8"/>
  <c r="D125" i="8" s="1"/>
  <c r="A74" i="8"/>
  <c r="D74" i="8" s="1"/>
  <c r="A103" i="8"/>
  <c r="D103" i="8" s="1"/>
  <c r="A49" i="8"/>
  <c r="D49" i="8" s="1"/>
  <c r="A33" i="8"/>
  <c r="D33" i="8" s="1"/>
  <c r="A102" i="8"/>
  <c r="D102" i="8" s="1"/>
  <c r="A51" i="8"/>
  <c r="D51" i="8" s="1"/>
  <c r="A70" i="8"/>
  <c r="D70" i="8" s="1"/>
  <c r="A130" i="8"/>
  <c r="D130" i="8" s="1"/>
  <c r="A78" i="8"/>
  <c r="D78" i="8" s="1"/>
  <c r="A17" i="8"/>
  <c r="D17" i="8" s="1"/>
  <c r="A128" i="8"/>
  <c r="D128" i="8" s="1"/>
  <c r="A35" i="8"/>
  <c r="D35" i="8" s="1"/>
  <c r="A21" i="8"/>
  <c r="D21" i="8" s="1"/>
  <c r="A53" i="8"/>
  <c r="D53" i="8" s="1"/>
  <c r="A63" i="8"/>
  <c r="D63" i="8" s="1"/>
  <c r="A47" i="8"/>
  <c r="D47" i="8" s="1"/>
  <c r="A109" i="8"/>
  <c r="D109" i="8" s="1"/>
  <c r="A20" i="8"/>
  <c r="D20" i="8" s="1"/>
  <c r="A52" i="8"/>
  <c r="D52" i="8" s="1"/>
  <c r="A71" i="8"/>
  <c r="D71" i="8" s="1"/>
  <c r="A55" i="8"/>
  <c r="D55" i="8" s="1"/>
  <c r="A101" i="8"/>
  <c r="D101" i="8" s="1"/>
  <c r="A48" i="8"/>
  <c r="D48" i="8" s="1"/>
  <c r="A126" i="8"/>
  <c r="D126" i="8" s="1"/>
  <c r="A135" i="8"/>
  <c r="D135" i="8" s="1"/>
  <c r="A136" i="8"/>
  <c r="D136" i="8" s="1"/>
  <c r="A62" i="8"/>
  <c r="D62" i="8" s="1"/>
  <c r="A137" i="8"/>
  <c r="D137" i="8" s="1"/>
  <c r="A43" i="8"/>
  <c r="D43" i="8" s="1"/>
  <c r="A106" i="8"/>
  <c r="D106" i="8" s="1"/>
  <c r="A30" i="8"/>
  <c r="D30" i="8" s="1"/>
  <c r="A124" i="8"/>
  <c r="D124" i="8" s="1"/>
  <c r="A2" i="8"/>
  <c r="D2" i="8" s="1"/>
  <c r="A138" i="8"/>
  <c r="D138" i="8" s="1"/>
  <c r="A95" i="8"/>
  <c r="D95" i="8" s="1"/>
  <c r="A121" i="8"/>
  <c r="D121" i="8" s="1"/>
  <c r="A116" i="8"/>
  <c r="D116" i="8" s="1"/>
  <c r="A26" i="8"/>
  <c r="D26" i="8" s="1"/>
  <c r="A5" i="8"/>
  <c r="D5" i="8" s="1"/>
  <c r="A34" i="8"/>
  <c r="D34" i="8" s="1"/>
  <c r="A117" i="8"/>
  <c r="D117" i="8" s="1"/>
  <c r="A110" i="8"/>
  <c r="D110" i="8" s="1"/>
  <c r="A112" i="8"/>
  <c r="D112" i="8" s="1"/>
  <c r="A87" i="8"/>
  <c r="D87" i="8" s="1"/>
  <c r="A38" i="8"/>
  <c r="D38" i="8" s="1"/>
  <c r="A86" i="8"/>
  <c r="D86" i="8" s="1"/>
  <c r="A7" i="8"/>
  <c r="D7" i="8" s="1"/>
  <c r="A139" i="8"/>
  <c r="D139" i="8" s="1"/>
  <c r="A56" i="8"/>
  <c r="D56" i="8" s="1"/>
  <c r="A111" i="8"/>
  <c r="D111" i="8" s="1"/>
  <c r="D14" i="8" l="1"/>
  <c r="C14" i="8"/>
  <c r="C56" i="8"/>
  <c r="B56" i="8"/>
  <c r="B2" i="8"/>
  <c r="C2" i="8"/>
  <c r="C135" i="8"/>
  <c r="B135" i="8"/>
  <c r="C21" i="8"/>
  <c r="B21" i="8"/>
  <c r="C139" i="8"/>
  <c r="B139" i="8"/>
  <c r="C34" i="8"/>
  <c r="B34" i="8"/>
  <c r="C7" i="8"/>
  <c r="B7" i="8"/>
  <c r="C112" i="8"/>
  <c r="B112" i="8"/>
  <c r="C5" i="8"/>
  <c r="B5" i="8"/>
  <c r="B95" i="8"/>
  <c r="C95" i="8"/>
  <c r="C30" i="8"/>
  <c r="B30" i="8"/>
  <c r="B62" i="8"/>
  <c r="C62" i="8"/>
  <c r="C48" i="8"/>
  <c r="B48" i="8"/>
  <c r="C52" i="8"/>
  <c r="B52" i="8"/>
  <c r="C63" i="8"/>
  <c r="B63" i="8"/>
  <c r="C128" i="8"/>
  <c r="B128" i="8"/>
  <c r="C70" i="8"/>
  <c r="B70" i="8"/>
  <c r="B49" i="8"/>
  <c r="C49" i="8"/>
  <c r="C108" i="8"/>
  <c r="B108" i="8"/>
  <c r="C42" i="8"/>
  <c r="B42" i="8"/>
  <c r="B134" i="8"/>
  <c r="C134" i="8"/>
  <c r="C105" i="8"/>
  <c r="B105" i="8"/>
  <c r="C18" i="8"/>
  <c r="B18" i="8"/>
  <c r="B83" i="8"/>
  <c r="C83" i="8"/>
  <c r="C129" i="8"/>
  <c r="B129" i="8"/>
  <c r="C98" i="8"/>
  <c r="B98" i="8"/>
  <c r="C3" i="8"/>
  <c r="B3" i="8"/>
  <c r="B72" i="8"/>
  <c r="C72" i="8"/>
  <c r="C104" i="8"/>
  <c r="B104" i="8"/>
  <c r="C54" i="8"/>
  <c r="B54" i="8"/>
  <c r="B114" i="8"/>
  <c r="C114" i="8"/>
  <c r="C86" i="8"/>
  <c r="B86" i="8"/>
  <c r="B110" i="8"/>
  <c r="C110" i="8"/>
  <c r="C26" i="8"/>
  <c r="B26" i="8"/>
  <c r="B138" i="8"/>
  <c r="C138" i="8"/>
  <c r="B106" i="8"/>
  <c r="C106" i="8"/>
  <c r="C136" i="8"/>
  <c r="B136" i="8"/>
  <c r="C101" i="8"/>
  <c r="B101" i="8"/>
  <c r="C20" i="8"/>
  <c r="B20" i="8"/>
  <c r="C53" i="8"/>
  <c r="B53" i="8"/>
  <c r="C17" i="8"/>
  <c r="B17" i="8"/>
  <c r="C51" i="8"/>
  <c r="B51" i="8"/>
  <c r="C103" i="8"/>
  <c r="B103" i="8"/>
  <c r="C66" i="8"/>
  <c r="B66" i="8"/>
  <c r="C88" i="8"/>
  <c r="B88" i="8"/>
  <c r="C123" i="8"/>
  <c r="B123" i="8"/>
  <c r="C57" i="8"/>
  <c r="B57" i="8"/>
  <c r="C60" i="8"/>
  <c r="B60" i="8"/>
  <c r="C39" i="8"/>
  <c r="B39" i="8"/>
  <c r="C10" i="8"/>
  <c r="B10" i="8"/>
  <c r="C120" i="8"/>
  <c r="B120" i="8"/>
  <c r="C85" i="8"/>
  <c r="B85" i="8"/>
  <c r="C58" i="8"/>
  <c r="B58" i="8"/>
  <c r="B76" i="8"/>
  <c r="C76" i="8"/>
  <c r="C64" i="8"/>
  <c r="B64" i="8"/>
  <c r="C67" i="8"/>
  <c r="B67" i="8"/>
  <c r="C111" i="8"/>
  <c r="B111" i="8"/>
  <c r="C38" i="8"/>
  <c r="B38" i="8"/>
  <c r="C117" i="8"/>
  <c r="B117" i="8"/>
  <c r="C116" i="8"/>
  <c r="B116" i="8"/>
  <c r="C43" i="8"/>
  <c r="B43" i="8"/>
  <c r="C55" i="8"/>
  <c r="B55" i="8"/>
  <c r="C109" i="8"/>
  <c r="B109" i="8"/>
  <c r="B78" i="8"/>
  <c r="C78" i="8"/>
  <c r="B102" i="8"/>
  <c r="C102" i="8"/>
  <c r="C74" i="8"/>
  <c r="B74" i="8"/>
  <c r="C133" i="8"/>
  <c r="B133" i="8"/>
  <c r="B122" i="8"/>
  <c r="C122" i="8"/>
  <c r="C119" i="8"/>
  <c r="B119" i="8"/>
  <c r="C29" i="8"/>
  <c r="B29" i="8"/>
  <c r="C90" i="8"/>
  <c r="B90" i="8"/>
  <c r="C80" i="8"/>
  <c r="B80" i="8"/>
  <c r="C81" i="8"/>
  <c r="B81" i="8"/>
  <c r="C69" i="8"/>
  <c r="B69" i="8"/>
  <c r="C100" i="8"/>
  <c r="B100" i="8"/>
  <c r="C6" i="8"/>
  <c r="B6" i="8"/>
  <c r="C37" i="8"/>
  <c r="B37" i="8"/>
  <c r="B23" i="8"/>
  <c r="C23" i="8"/>
  <c r="C113" i="8"/>
  <c r="B113" i="8"/>
  <c r="B87" i="8"/>
  <c r="C87" i="8"/>
  <c r="C121" i="8"/>
  <c r="B121" i="8"/>
  <c r="C124" i="8"/>
  <c r="B124" i="8"/>
  <c r="C137" i="8"/>
  <c r="B137" i="8"/>
  <c r="B126" i="8"/>
  <c r="C126" i="8"/>
  <c r="C71" i="8"/>
  <c r="B71" i="8"/>
  <c r="B47" i="8"/>
  <c r="C47" i="8"/>
  <c r="C35" i="8"/>
  <c r="B35" i="8"/>
  <c r="B130" i="8"/>
  <c r="C130" i="8"/>
  <c r="B33" i="8"/>
  <c r="C33" i="8"/>
  <c r="C125" i="8"/>
  <c r="B125" i="8"/>
  <c r="C127" i="8"/>
  <c r="B127" i="8"/>
  <c r="B14" i="8"/>
  <c r="C131" i="8"/>
  <c r="B131" i="8"/>
  <c r="C115" i="8"/>
  <c r="B115" i="8"/>
  <c r="C107" i="8"/>
  <c r="B107" i="8"/>
  <c r="C45" i="8"/>
  <c r="B45" i="8"/>
  <c r="B61" i="8"/>
  <c r="C61" i="8"/>
  <c r="C12" i="8"/>
  <c r="B12" i="8"/>
  <c r="C46" i="8"/>
  <c r="B46" i="8"/>
  <c r="C32" i="8"/>
  <c r="B32" i="8"/>
  <c r="B118" i="8"/>
  <c r="C118" i="8"/>
  <c r="C93" i="8"/>
  <c r="B93" i="8"/>
  <c r="C132" i="8"/>
  <c r="B132" i="8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59" i="10"/>
  <c r="M60" i="10"/>
  <c r="O60" i="10" s="1"/>
  <c r="N60" i="10"/>
  <c r="M59" i="10"/>
  <c r="O59" i="10" s="1"/>
  <c r="N59" i="10"/>
  <c r="N76" i="10"/>
  <c r="N63" i="10"/>
  <c r="N95" i="10"/>
  <c r="N62" i="10"/>
  <c r="N112" i="10"/>
  <c r="N78" i="10"/>
  <c r="N108" i="10"/>
  <c r="N83" i="10"/>
  <c r="N102" i="10"/>
  <c r="N116" i="10"/>
  <c r="N93" i="10"/>
  <c r="N125" i="10"/>
  <c r="N97" i="10"/>
  <c r="N73" i="10"/>
  <c r="N64" i="10"/>
  <c r="N90" i="10"/>
  <c r="N128" i="10"/>
  <c r="N67" i="10"/>
  <c r="N81" i="10"/>
  <c r="N69" i="10"/>
  <c r="N145" i="10"/>
  <c r="N101" i="10"/>
  <c r="N164" i="10"/>
  <c r="N94" i="10"/>
  <c r="N82" i="10"/>
  <c r="N147" i="10"/>
  <c r="N72" i="10"/>
  <c r="N92" i="10"/>
  <c r="N66" i="10"/>
  <c r="N77" i="10"/>
  <c r="N75" i="10"/>
  <c r="N111" i="10"/>
  <c r="N68" i="10"/>
  <c r="N165" i="10"/>
  <c r="N118" i="10"/>
  <c r="N106" i="10"/>
  <c r="N150" i="10"/>
  <c r="N70" i="10"/>
  <c r="N85" i="10"/>
  <c r="N88" i="10"/>
  <c r="N133" i="10"/>
  <c r="N160" i="10"/>
  <c r="N142" i="10"/>
  <c r="N138" i="10"/>
  <c r="N113" i="10"/>
  <c r="N153" i="10"/>
  <c r="N91" i="10"/>
  <c r="N119" i="10"/>
  <c r="N143" i="10"/>
  <c r="N86" i="10"/>
  <c r="N71" i="10"/>
  <c r="N65" i="10"/>
  <c r="N130" i="10"/>
  <c r="N100" i="10"/>
  <c r="N74" i="10"/>
  <c r="N61" i="10"/>
  <c r="N121" i="10"/>
  <c r="N89" i="10"/>
  <c r="N159" i="10"/>
  <c r="N156" i="10"/>
  <c r="N110" i="10"/>
  <c r="N114" i="10"/>
  <c r="N144" i="10"/>
  <c r="N148" i="10"/>
  <c r="N80" i="10"/>
  <c r="N105" i="10"/>
  <c r="N149" i="10"/>
  <c r="N127" i="10"/>
  <c r="N155" i="10"/>
  <c r="N136" i="10"/>
  <c r="N131" i="10"/>
  <c r="N79" i="10"/>
  <c r="N152" i="10"/>
  <c r="N126" i="10"/>
  <c r="N124" i="10"/>
  <c r="N154" i="10"/>
  <c r="N123" i="10"/>
  <c r="N163" i="10"/>
  <c r="N107" i="10"/>
  <c r="N146" i="10"/>
  <c r="N96" i="10"/>
  <c r="N134" i="10"/>
  <c r="N99" i="10"/>
  <c r="N103" i="10"/>
  <c r="N162" i="10"/>
  <c r="N161" i="10"/>
  <c r="N132" i="10"/>
  <c r="N115" i="10"/>
  <c r="N98" i="10"/>
  <c r="N122" i="10"/>
  <c r="N140" i="10"/>
  <c r="N109" i="10"/>
  <c r="N129" i="10"/>
  <c r="N137" i="10"/>
  <c r="N117" i="10"/>
  <c r="N151" i="10"/>
  <c r="N87" i="10"/>
  <c r="N158" i="10"/>
  <c r="N135" i="10"/>
  <c r="N139" i="10"/>
  <c r="N141" i="10"/>
  <c r="N157" i="10"/>
  <c r="N120" i="10"/>
  <c r="N104" i="10"/>
  <c r="N84" i="10"/>
  <c r="M76" i="10"/>
  <c r="O76" i="10" s="1"/>
  <c r="M63" i="10"/>
  <c r="O63" i="10" s="1"/>
  <c r="M95" i="10"/>
  <c r="O95" i="10" s="1"/>
  <c r="M62" i="10"/>
  <c r="O62" i="10" s="1"/>
  <c r="M112" i="10"/>
  <c r="O112" i="10" s="1"/>
  <c r="M78" i="10"/>
  <c r="O78" i="10" s="1"/>
  <c r="M108" i="10"/>
  <c r="O108" i="10" s="1"/>
  <c r="M83" i="10"/>
  <c r="O83" i="10" s="1"/>
  <c r="M102" i="10"/>
  <c r="O102" i="10" s="1"/>
  <c r="M116" i="10"/>
  <c r="O116" i="10" s="1"/>
  <c r="M93" i="10"/>
  <c r="O93" i="10" s="1"/>
  <c r="M125" i="10"/>
  <c r="O125" i="10" s="1"/>
  <c r="M97" i="10"/>
  <c r="O97" i="10" s="1"/>
  <c r="M73" i="10"/>
  <c r="O73" i="10" s="1"/>
  <c r="M64" i="10"/>
  <c r="O64" i="10" s="1"/>
  <c r="M90" i="10"/>
  <c r="O90" i="10" s="1"/>
  <c r="M128" i="10"/>
  <c r="O128" i="10" s="1"/>
  <c r="M67" i="10"/>
  <c r="O67" i="10" s="1"/>
  <c r="M81" i="10"/>
  <c r="O81" i="10" s="1"/>
  <c r="M69" i="10"/>
  <c r="O69" i="10" s="1"/>
  <c r="M145" i="10"/>
  <c r="O145" i="10" s="1"/>
  <c r="M101" i="10"/>
  <c r="O101" i="10" s="1"/>
  <c r="M164" i="10"/>
  <c r="O164" i="10" s="1"/>
  <c r="M94" i="10"/>
  <c r="O94" i="10" s="1"/>
  <c r="M82" i="10"/>
  <c r="O82" i="10" s="1"/>
  <c r="M147" i="10"/>
  <c r="O147" i="10" s="1"/>
  <c r="M72" i="10"/>
  <c r="O72" i="10" s="1"/>
  <c r="M92" i="10"/>
  <c r="O92" i="10" s="1"/>
  <c r="M66" i="10"/>
  <c r="O66" i="10" s="1"/>
  <c r="M77" i="10"/>
  <c r="O77" i="10" s="1"/>
  <c r="M75" i="10"/>
  <c r="O75" i="10" s="1"/>
  <c r="M111" i="10"/>
  <c r="O111" i="10" s="1"/>
  <c r="M68" i="10"/>
  <c r="O68" i="10" s="1"/>
  <c r="M165" i="10"/>
  <c r="O165" i="10" s="1"/>
  <c r="M118" i="10"/>
  <c r="O118" i="10" s="1"/>
  <c r="M106" i="10"/>
  <c r="O106" i="10" s="1"/>
  <c r="M150" i="10"/>
  <c r="O150" i="10" s="1"/>
  <c r="M70" i="10"/>
  <c r="O70" i="10" s="1"/>
  <c r="M85" i="10"/>
  <c r="O85" i="10" s="1"/>
  <c r="M88" i="10"/>
  <c r="O88" i="10" s="1"/>
  <c r="M133" i="10"/>
  <c r="O133" i="10" s="1"/>
  <c r="M160" i="10"/>
  <c r="O160" i="10" s="1"/>
  <c r="M142" i="10"/>
  <c r="O142" i="10" s="1"/>
  <c r="M138" i="10"/>
  <c r="O138" i="10" s="1"/>
  <c r="M113" i="10"/>
  <c r="O113" i="10" s="1"/>
  <c r="M153" i="10"/>
  <c r="O153" i="10" s="1"/>
  <c r="M91" i="10"/>
  <c r="O91" i="10" s="1"/>
  <c r="M119" i="10"/>
  <c r="O119" i="10" s="1"/>
  <c r="M143" i="10"/>
  <c r="O143" i="10" s="1"/>
  <c r="M86" i="10"/>
  <c r="O86" i="10" s="1"/>
  <c r="M71" i="10"/>
  <c r="O71" i="10" s="1"/>
  <c r="M65" i="10"/>
  <c r="O65" i="10" s="1"/>
  <c r="M130" i="10"/>
  <c r="O130" i="10" s="1"/>
  <c r="M100" i="10"/>
  <c r="O100" i="10" s="1"/>
  <c r="M74" i="10"/>
  <c r="O74" i="10" s="1"/>
  <c r="M61" i="10"/>
  <c r="O61" i="10" s="1"/>
  <c r="M121" i="10"/>
  <c r="O121" i="10" s="1"/>
  <c r="M89" i="10"/>
  <c r="O89" i="10" s="1"/>
  <c r="M159" i="10"/>
  <c r="O159" i="10" s="1"/>
  <c r="M156" i="10"/>
  <c r="O156" i="10" s="1"/>
  <c r="M110" i="10"/>
  <c r="O110" i="10" s="1"/>
  <c r="M114" i="10"/>
  <c r="O114" i="10" s="1"/>
  <c r="M144" i="10"/>
  <c r="O144" i="10" s="1"/>
  <c r="M148" i="10"/>
  <c r="O148" i="10" s="1"/>
  <c r="M80" i="10"/>
  <c r="O80" i="10" s="1"/>
  <c r="M105" i="10"/>
  <c r="O105" i="10" s="1"/>
  <c r="M149" i="10"/>
  <c r="O149" i="10" s="1"/>
  <c r="M127" i="10"/>
  <c r="O127" i="10" s="1"/>
  <c r="M155" i="10"/>
  <c r="O155" i="10" s="1"/>
  <c r="M136" i="10"/>
  <c r="O136" i="10" s="1"/>
  <c r="M131" i="10"/>
  <c r="O131" i="10" s="1"/>
  <c r="M79" i="10"/>
  <c r="O79" i="10" s="1"/>
  <c r="M152" i="10"/>
  <c r="O152" i="10" s="1"/>
  <c r="M126" i="10"/>
  <c r="O126" i="10" s="1"/>
  <c r="M124" i="10"/>
  <c r="O124" i="10" s="1"/>
  <c r="M154" i="10"/>
  <c r="O154" i="10" s="1"/>
  <c r="M123" i="10"/>
  <c r="O123" i="10" s="1"/>
  <c r="M163" i="10"/>
  <c r="O163" i="10" s="1"/>
  <c r="M107" i="10"/>
  <c r="O107" i="10" s="1"/>
  <c r="M146" i="10"/>
  <c r="O146" i="10" s="1"/>
  <c r="M96" i="10"/>
  <c r="O96" i="10" s="1"/>
  <c r="M134" i="10"/>
  <c r="O134" i="10" s="1"/>
  <c r="M99" i="10"/>
  <c r="O99" i="10" s="1"/>
  <c r="M103" i="10"/>
  <c r="O103" i="10" s="1"/>
  <c r="M162" i="10"/>
  <c r="O162" i="10" s="1"/>
  <c r="M161" i="10"/>
  <c r="O161" i="10" s="1"/>
  <c r="M132" i="10"/>
  <c r="O132" i="10" s="1"/>
  <c r="M115" i="10"/>
  <c r="O115" i="10" s="1"/>
  <c r="M98" i="10"/>
  <c r="O98" i="10" s="1"/>
  <c r="M122" i="10"/>
  <c r="O122" i="10" s="1"/>
  <c r="M140" i="10"/>
  <c r="O140" i="10" s="1"/>
  <c r="M109" i="10"/>
  <c r="O109" i="10" s="1"/>
  <c r="M129" i="10"/>
  <c r="O129" i="10" s="1"/>
  <c r="M137" i="10"/>
  <c r="O137" i="10" s="1"/>
  <c r="M117" i="10"/>
  <c r="O117" i="10" s="1"/>
  <c r="M151" i="10"/>
  <c r="O151" i="10" s="1"/>
  <c r="M87" i="10"/>
  <c r="O87" i="10" s="1"/>
  <c r="M158" i="10"/>
  <c r="O158" i="10" s="1"/>
  <c r="M135" i="10"/>
  <c r="O135" i="10" s="1"/>
  <c r="M139" i="10"/>
  <c r="O139" i="10" s="1"/>
  <c r="M141" i="10"/>
  <c r="O141" i="10" s="1"/>
  <c r="M157" i="10"/>
  <c r="O157" i="10" s="1"/>
  <c r="M120" i="10"/>
  <c r="O120" i="10" s="1"/>
  <c r="M104" i="10"/>
  <c r="O104" i="10" s="1"/>
  <c r="M84" i="10"/>
  <c r="O84" i="10" s="1"/>
  <c r="P140" i="10" l="1"/>
  <c r="P98" i="10"/>
  <c r="P149" i="10"/>
  <c r="P142" i="10"/>
  <c r="P64" i="10"/>
  <c r="P133" i="10"/>
  <c r="P85" i="10"/>
  <c r="P152" i="10"/>
  <c r="P118" i="10"/>
  <c r="P131" i="10"/>
  <c r="P110" i="10"/>
  <c r="P107" i="10"/>
  <c r="P87" i="10"/>
  <c r="P113" i="10"/>
  <c r="P128" i="10"/>
  <c r="P130" i="10"/>
  <c r="P117" i="10"/>
  <c r="P99" i="10"/>
  <c r="P96" i="10"/>
  <c r="P76" i="10"/>
  <c r="P68" i="10"/>
  <c r="P164" i="10"/>
  <c r="P144" i="10"/>
  <c r="P95" i="10"/>
  <c r="P97" i="10"/>
  <c r="P94" i="10"/>
  <c r="P151" i="10"/>
  <c r="P115" i="10"/>
  <c r="P65" i="10"/>
  <c r="P70" i="10"/>
  <c r="P136" i="10"/>
  <c r="P146" i="10"/>
  <c r="P67" i="10"/>
  <c r="P62" i="10"/>
  <c r="P69" i="10"/>
  <c r="P59" i="10"/>
  <c r="P103" i="10"/>
  <c r="P154" i="10"/>
  <c r="P134" i="10"/>
  <c r="P88" i="10"/>
  <c r="P122" i="10"/>
  <c r="P86" i="10"/>
  <c r="P111" i="10"/>
  <c r="P126" i="10"/>
  <c r="P161" i="10"/>
  <c r="P119" i="10"/>
  <c r="P125" i="10"/>
  <c r="P92" i="10"/>
  <c r="P156" i="10"/>
  <c r="P163" i="10"/>
  <c r="P157" i="10"/>
  <c r="P139" i="10"/>
  <c r="P78" i="10"/>
  <c r="P91" i="10"/>
  <c r="P63" i="10"/>
  <c r="P129" i="10"/>
  <c r="P100" i="10"/>
  <c r="P153" i="10"/>
  <c r="P74" i="10"/>
  <c r="P83" i="10"/>
  <c r="P61" i="10"/>
  <c r="P75" i="10"/>
  <c r="P60" i="10"/>
  <c r="P132" i="10"/>
  <c r="P138" i="10"/>
  <c r="P105" i="10"/>
  <c r="P81" i="10"/>
  <c r="P150" i="10"/>
  <c r="P102" i="10"/>
  <c r="P127" i="10"/>
  <c r="P79" i="10"/>
  <c r="P71" i="10"/>
  <c r="P123" i="10"/>
  <c r="P162" i="10"/>
  <c r="P80" i="10"/>
  <c r="P160" i="10"/>
  <c r="P77" i="10"/>
  <c r="P121" i="10"/>
  <c r="P89" i="10"/>
  <c r="P158" i="10"/>
  <c r="P72" i="10"/>
  <c r="P155" i="10"/>
  <c r="P145" i="10"/>
  <c r="P112" i="10"/>
  <c r="P66" i="10"/>
  <c r="P120" i="10"/>
  <c r="P109" i="10"/>
  <c r="P143" i="10"/>
  <c r="P93" i="10"/>
  <c r="P116" i="10"/>
  <c r="P106" i="10"/>
  <c r="P165" i="10"/>
  <c r="P82" i="10"/>
  <c r="P90" i="10"/>
  <c r="P101" i="10"/>
  <c r="P84" i="10"/>
  <c r="P114" i="10"/>
  <c r="P104" i="10"/>
  <c r="P148" i="10"/>
  <c r="P73" i="10"/>
  <c r="P124" i="10"/>
  <c r="P159" i="10"/>
  <c r="P147" i="10"/>
  <c r="P141" i="10"/>
  <c r="P135" i="10"/>
  <c r="P108" i="10"/>
  <c r="P137" i="10"/>
  <c r="M3" i="10"/>
  <c r="N3" i="10"/>
  <c r="L3" i="10"/>
  <c r="O3" i="10" l="1"/>
</calcChain>
</file>

<file path=xl/sharedStrings.xml><?xml version="1.0" encoding="utf-8"?>
<sst xmlns="http://schemas.openxmlformats.org/spreadsheetml/2006/main" count="10804" uniqueCount="4491">
  <si>
    <t>藥品名稱</t>
    <phoneticPr fontId="2" type="noConversion"/>
  </si>
  <si>
    <t>中文名稱</t>
  </si>
  <si>
    <t>Abatacept 250mg/Vial</t>
  </si>
  <si>
    <t>恩瑞舒凍晶注射劑</t>
    <phoneticPr fontId="2" type="noConversion"/>
  </si>
  <si>
    <t>Alirocumab 75mg/Pen</t>
  </si>
  <si>
    <t>IALIROC1</t>
  </si>
  <si>
    <t>保脂通注射劑75毫克</t>
    <phoneticPr fontId="2" type="noConversion"/>
  </si>
  <si>
    <t>Anidulafungin 100mg/Vial</t>
  </si>
  <si>
    <t>助黴飛注射劑</t>
    <phoneticPr fontId="2" type="noConversion"/>
  </si>
  <si>
    <t>Benzathine Penicillin G 2400000 IU/Syr</t>
  </si>
  <si>
    <t>IPENICI2</t>
  </si>
  <si>
    <t>必希寧注射劑</t>
    <phoneticPr fontId="2" type="noConversion"/>
  </si>
  <si>
    <t>Botulinum Toxin Type A 100 IU/Vial</t>
  </si>
  <si>
    <t>保妥適乾粉注射劑</t>
    <phoneticPr fontId="2" type="noConversion"/>
  </si>
  <si>
    <t>Cisatracurium 10mg/5mL/Amp</t>
  </si>
  <si>
    <t>卡比肌鬆弛注射液</t>
  </si>
  <si>
    <t>Daptomycin 500mg/Vial</t>
  </si>
  <si>
    <t>救必辛</t>
    <phoneticPr fontId="2" type="noConversion"/>
  </si>
  <si>
    <t>Dinoprostone 3mg/vaginal Tablet</t>
  </si>
  <si>
    <t>SDINOPR</t>
  </si>
  <si>
    <t>普洛舒定－益二型陰道錠</t>
    <phoneticPr fontId="2" type="noConversion"/>
  </si>
  <si>
    <t>Esmeron 50mg/5mL/Vial</t>
  </si>
  <si>
    <t>安心麻儂注射劑</t>
    <phoneticPr fontId="2" type="noConversion"/>
  </si>
  <si>
    <t>Evolocumab 140mg/Amp</t>
  </si>
  <si>
    <t>安進瑞百安注射液</t>
  </si>
  <si>
    <t>Famotidine  20mg/2mL/Amp</t>
    <phoneticPr fontId="2" type="noConversion"/>
  </si>
  <si>
    <t>胃潰定 注射液</t>
  </si>
  <si>
    <t>Filgrastim 300mcg/0.7mL/Amp</t>
  </si>
  <si>
    <t>惠爾血添注射液</t>
    <phoneticPr fontId="2" type="noConversion"/>
  </si>
  <si>
    <t>Glucagon Hydrochloride 1mg/mL/Vial</t>
  </si>
  <si>
    <t>昇糖精</t>
  </si>
  <si>
    <t>Human Immunoglobulin 3g/Vial</t>
  </si>
  <si>
    <t>人類免疫球蛋白</t>
    <phoneticPr fontId="2" type="noConversion"/>
  </si>
  <si>
    <t>Idarucizumab 2.5g/50mL/Bot</t>
  </si>
  <si>
    <t>IIDARUC1</t>
  </si>
  <si>
    <t>達栓普注射液</t>
    <phoneticPr fontId="2" type="noConversion"/>
  </si>
  <si>
    <t>Leucovorin 100mg/10mL/Vial</t>
  </si>
  <si>
    <t>芙琳亞注射液</t>
    <phoneticPr fontId="2" type="noConversion"/>
  </si>
  <si>
    <t>Leuprorelin acetate 22.5mg/Syringe</t>
  </si>
  <si>
    <t>ILEUPR2</t>
  </si>
  <si>
    <t>癌立佳持續性藥效皮下注射劑</t>
    <phoneticPr fontId="2" type="noConversion"/>
  </si>
  <si>
    <t>Levosimendan 2.5mg/mL 5mL/Vial</t>
  </si>
  <si>
    <t>心得適濃縮注射劑</t>
  </si>
  <si>
    <t>Mepolizumab 100mg/Amp</t>
  </si>
  <si>
    <t>舒肺樂注射劑</t>
  </si>
  <si>
    <t>Octreotide 0.1mg/1mL/Amp</t>
  </si>
  <si>
    <t>善得定注射液</t>
    <phoneticPr fontId="2" type="noConversion"/>
  </si>
  <si>
    <t>Pegfilgrastim 6mg/0.6mL/Syringe</t>
  </si>
  <si>
    <t>倍血添注射劑</t>
    <phoneticPr fontId="2" type="noConversion"/>
  </si>
  <si>
    <t>Proparacaine Solution 0.5% 15ml/BT</t>
  </si>
  <si>
    <t>LALCAIN</t>
  </si>
  <si>
    <t>愛爾卡因0.5%點眼液</t>
    <phoneticPr fontId="2" type="noConversion"/>
  </si>
  <si>
    <t>Rho(D) immune globulin(Human)</t>
  </si>
  <si>
    <t>抗ＲＨ因子球蛋白注射液</t>
    <phoneticPr fontId="2" type="noConversion"/>
  </si>
  <si>
    <t>TerLIPREssin acetate 1mg/8.5mL/Amp</t>
  </si>
  <si>
    <t>IGLYPRE1</t>
  </si>
  <si>
    <t>可利新注射劑</t>
    <phoneticPr fontId="2" type="noConversion"/>
  </si>
  <si>
    <t>Tetanus vaccine, adsorbed 0.5mL/Amp</t>
  </si>
  <si>
    <t>吸著破傷風類毒素疫苗</t>
  </si>
  <si>
    <t>Tocilizumab 200mg/10mL/Vial</t>
  </si>
  <si>
    <t>安挺樂</t>
    <phoneticPr fontId="2" type="noConversion"/>
  </si>
  <si>
    <t>Verorab 0.5mL/Syringe</t>
    <phoneticPr fontId="2" type="noConversion"/>
  </si>
  <si>
    <t>VVERORA5</t>
  </si>
  <si>
    <t xml:space="preserve"> "巴斯德"狂犬病疫苗</t>
    <phoneticPr fontId="2" type="noConversion"/>
  </si>
  <si>
    <t>VINORELBINE 三十mg/Cap(需冷藏)</t>
  </si>
  <si>
    <t>溫諾平軟膠囊</t>
    <phoneticPr fontId="2" type="noConversion"/>
  </si>
  <si>
    <t>抗龜殼花及赤尾鮐蛇毒血清凍晶劑</t>
  </si>
  <si>
    <t>Mekinist 2mg/Tab</t>
  </si>
  <si>
    <t>麥欣霓膜衣錠</t>
    <phoneticPr fontId="2" type="noConversion"/>
  </si>
  <si>
    <t>Romosozumab 105mg/Amp(要開2支)</t>
  </si>
  <si>
    <t>IROMOSO1</t>
  </si>
  <si>
    <t>益穩挺 注射液</t>
    <phoneticPr fontId="2" type="noConversion"/>
  </si>
  <si>
    <t>Skyrizi 75mg/0.83mL/Syringe</t>
  </si>
  <si>
    <t>喜開悅 75mg針筒裝注射劑</t>
    <phoneticPr fontId="2" type="noConversion"/>
  </si>
  <si>
    <t>Dupixent 300mg/2mL/Syringe</t>
  </si>
  <si>
    <t>杜避炎注射劑</t>
    <phoneticPr fontId="2" type="noConversion"/>
  </si>
  <si>
    <t>藥品名稱</t>
    <phoneticPr fontId="2" type="noConversion"/>
  </si>
  <si>
    <t>CLOPIDOGREL 三百mg/Tab(醫免)</t>
  </si>
  <si>
    <t>Prasugrel 5mg/Tab(醫免)</t>
  </si>
  <si>
    <t>Acetylcysteine(粉劑) 200mg/3g/Pack</t>
  </si>
  <si>
    <t>ACETYLCYSTEINE(發泡錠)  600mg/Tab</t>
    <phoneticPr fontId="2" type="noConversion"/>
  </si>
  <si>
    <t>Dioctahedral Smectite powder 3g/Pack</t>
    <phoneticPr fontId="2" type="noConversion"/>
  </si>
  <si>
    <t>Potassium citrate 3.3g/5g/pack(結石清)</t>
    <phoneticPr fontId="2" type="noConversion"/>
  </si>
  <si>
    <t>Calcium Polystyrene Sulfonate 5g/Pk</t>
    <phoneticPr fontId="2" type="noConversion"/>
  </si>
  <si>
    <t>COMBIVENT(吸入-橘) 2.5mL/Amp</t>
  </si>
  <si>
    <t>LCOM-BIV</t>
  </si>
  <si>
    <t>Salbutamol(吸入-藍) 5mg/2.5mL/Amp</t>
  </si>
  <si>
    <t>Ipratropium(吸入-綠)500mcg/2mL/Amp</t>
  </si>
  <si>
    <t>Dexamethasone implant 0.7mg/Box傲迪適</t>
    <phoneticPr fontId="2" type="noConversion"/>
  </si>
  <si>
    <t>Lidocaine Spray 10% 50mL/Bot立麻卡因噴霧劑</t>
    <phoneticPr fontId="2" type="noConversion"/>
  </si>
  <si>
    <t>LLIDOCA1</t>
  </si>
  <si>
    <t>Bromhexine solution 100mg/50mL/Bot</t>
  </si>
  <si>
    <t>Lidocaine jelly 2% 30g/Tube利度凝膠</t>
    <phoneticPr fontId="2" type="noConversion"/>
  </si>
  <si>
    <t>Spersin oint 10g/Tube(複方)</t>
    <phoneticPr fontId="2" type="noConversion"/>
  </si>
  <si>
    <t>Diclofenac (栓劑) 12.5mg/Supp</t>
    <phoneticPr fontId="2" type="noConversion"/>
  </si>
  <si>
    <t>Glycerin Ball 20ml/Ball快通浣腸液</t>
    <phoneticPr fontId="2" type="noConversion"/>
  </si>
  <si>
    <t>Gentamicin OPH oint. 0.3% 5g/Tube漸得明</t>
  </si>
  <si>
    <t>OGENTA51</t>
  </si>
  <si>
    <t>Fradiomycin 18mg/Patch護樂黴素石臘紗布</t>
    <phoneticPr fontId="2" type="noConversion"/>
  </si>
  <si>
    <t>Bisacodyl (栓劑) 10mg/Supp</t>
    <phoneticPr fontId="2" type="noConversion"/>
  </si>
  <si>
    <t>Charcoal Activated 61.5g/Bot蓋抹滅顆粒劑</t>
    <phoneticPr fontId="2" type="noConversion"/>
  </si>
  <si>
    <t>Aminol-RF 200mL/Bot(複方)</t>
  </si>
  <si>
    <t>IAMIYU</t>
  </si>
  <si>
    <t>Aminoplasmal Hepa 10% 500mL/Bot(複方)安命諾注射液</t>
    <phoneticPr fontId="2" type="noConversion"/>
  </si>
  <si>
    <t>Bfluid 1000mL/Bot(複方)必富力得注射液</t>
    <phoneticPr fontId="2" type="noConversion"/>
  </si>
  <si>
    <t>Clinimic N9G15E(複方)1500mL/Bot克里密絲輸注液</t>
    <phoneticPr fontId="2" type="noConversion"/>
  </si>
  <si>
    <t>Dextran 40 500mL/Bot(血賜多朗滴)</t>
  </si>
  <si>
    <t>IDEXTRA</t>
  </si>
  <si>
    <t>Dipeptiven conc. 20g/100mL/Bot雙胺靜脈輸注液</t>
    <phoneticPr fontId="2" type="noConversion"/>
  </si>
  <si>
    <t>Glucose 10% 500mL/Bot</t>
  </si>
  <si>
    <t>Glucose 5% 500mL/Bot</t>
  </si>
  <si>
    <t>Glucose 5% in 0.33% NaCl 500mL/Bot</t>
  </si>
  <si>
    <t>Glucose 5% in normal saline 500mL/Bot</t>
  </si>
  <si>
    <t>Glycerol 固利壓 10% 250mL/Bot</t>
  </si>
  <si>
    <t>KCL 10mEq in 0.33%( 藍) G/S 500mL/Bot</t>
  </si>
  <si>
    <t>KCL 10mEq in 5/0.9%(粉紅) G/S 500mL/Bot</t>
  </si>
  <si>
    <t>KCL 10mEq in Glucose 5%(黃) 500mL/Bot</t>
  </si>
  <si>
    <t>KCL 10mEq(0.149%) in Saline 500mL/Bot</t>
  </si>
  <si>
    <t>I10KCL-S</t>
  </si>
  <si>
    <t>KCL 20mEq(0.298%) in Saline 500mL/Bot</t>
  </si>
  <si>
    <t>I20KCL-S</t>
  </si>
  <si>
    <t>Lactated Ringer's 1000mL/Bot</t>
  </si>
  <si>
    <t>Lipofundin 20% 100mL/Bot力保肪寧</t>
    <phoneticPr fontId="2" type="noConversion"/>
  </si>
  <si>
    <t>Mannitol 20% 500mL/Bot(杏林廠)</t>
  </si>
  <si>
    <t>Moriamin-SN 200mL/Bot(複方)</t>
  </si>
  <si>
    <t>Oliclinomel(複方) 1500mL/Bot歐諾美 N4-550E輸注乳液</t>
    <phoneticPr fontId="2" type="noConversion"/>
  </si>
  <si>
    <t>Plegisol 1000mL/Bot(複方)開心吉溶液劑</t>
    <phoneticPr fontId="2" type="noConversion"/>
  </si>
  <si>
    <t>Rolikan 7% 250mL/Bot樂麗康注射液</t>
    <phoneticPr fontId="2" type="noConversion"/>
  </si>
  <si>
    <t>Smofkabiven 1477mL/Bot(複方)</t>
  </si>
  <si>
    <t>SmofKabiven 493mL/Bot(複方)</t>
  </si>
  <si>
    <t>ISMOFK4</t>
  </si>
  <si>
    <t>SMOfkabiven 周邊輸注 1450mL/Bot(複方)</t>
  </si>
  <si>
    <t>Sodium chloride 0.9% 1000ml/BT</t>
  </si>
  <si>
    <t>Sodium chloride 0.9% 250mL/Bot南光廠</t>
  </si>
  <si>
    <t>INS2501</t>
  </si>
  <si>
    <t>Sodium chloride 0.9% 500mL/Bot</t>
  </si>
  <si>
    <t>Sodium chloride 3% 500mL/Bot</t>
  </si>
  <si>
    <t>Sodium chloride(點滴) 0.45% 500mL/Bot</t>
  </si>
  <si>
    <t>Taita No.1 500mL/Bot(複方)</t>
  </si>
  <si>
    <t>Taita No.2 500mL/Bot(複方)</t>
  </si>
  <si>
    <t>Taita No.3 500mL/Bot(複方)</t>
  </si>
  <si>
    <t>Taita No.4 500mL/Bot(複方</t>
  </si>
  <si>
    <t>Taita No.5 400mL/Bot(複方)</t>
  </si>
  <si>
    <t>Tetraspan 6% 500mL/Bot(複方)特慕血舒 6% 靜脈輸注液</t>
    <phoneticPr fontId="2" type="noConversion"/>
  </si>
  <si>
    <t>中文名</t>
    <phoneticPr fontId="2" type="noConversion"/>
  </si>
  <si>
    <t>IACYCLO</t>
  </si>
  <si>
    <t>Acyclovir(針劑) 250mg/Vial</t>
    <phoneticPr fontId="2" type="noConversion"/>
  </si>
  <si>
    <t>熱威樂素</t>
  </si>
  <si>
    <t>Addaven 10mL/Amp</t>
  </si>
  <si>
    <t>微達穩注射液</t>
  </si>
  <si>
    <t>Adenocor 6mg/2mL/Vial</t>
  </si>
  <si>
    <t>安室律</t>
    <phoneticPr fontId="2" type="noConversion"/>
  </si>
  <si>
    <t>I20ALBU4</t>
  </si>
  <si>
    <t>Albumin Human 20% 50mL/Bot(天行)</t>
  </si>
  <si>
    <t>白蛋白注射劑</t>
  </si>
  <si>
    <t>Alprostadil (PGE1) 20mcg/Vial</t>
  </si>
  <si>
    <t>保脈暢注射</t>
    <phoneticPr fontId="2" type="noConversion"/>
  </si>
  <si>
    <t>Amikacin sulfate 250mg/2mL/Amp</t>
  </si>
  <si>
    <t>愛康黴素注射液</t>
  </si>
  <si>
    <t>IAMINOP1</t>
  </si>
  <si>
    <t>AMINOphylline(針劑) 250mg/10mL/Amp</t>
  </si>
  <si>
    <t>心安寧注射液</t>
    <phoneticPr fontId="2" type="noConversion"/>
  </si>
  <si>
    <t>Amiodarone 150mg/3mL/Amp</t>
  </si>
  <si>
    <t>臟得樂注射液</t>
    <phoneticPr fontId="2" type="noConversion"/>
  </si>
  <si>
    <t>Ampicillin 500mg/Vial</t>
  </si>
  <si>
    <t>安博黴素注射劑</t>
  </si>
  <si>
    <t>Amsulber 1500mg/Vial</t>
  </si>
  <si>
    <t>安疏倍乾粉注射劑</t>
    <phoneticPr fontId="2" type="noConversion"/>
  </si>
  <si>
    <t>Atropine(針劑)sulfate 1mg/mL/Amp(信東)</t>
  </si>
  <si>
    <t>硫酸阿托平</t>
  </si>
  <si>
    <t>Betamethasone 4mg/1mL/Amp(壽元)</t>
  </si>
  <si>
    <t xml:space="preserve">彼痛爽注射液 </t>
    <phoneticPr fontId="2" type="noConversion"/>
  </si>
  <si>
    <t>Brosym 2g/Vial(複方)</t>
  </si>
  <si>
    <t>博益欣注射劑</t>
  </si>
  <si>
    <t>Bumetanide 0.5mg/mL 4mL/Amp</t>
  </si>
  <si>
    <t>必瑞注射液</t>
    <phoneticPr fontId="2" type="noConversion"/>
  </si>
  <si>
    <t>Bupivacaine spinal 0.5% 4mL/Amp</t>
    <phoneticPr fontId="2" type="noConversion"/>
  </si>
  <si>
    <t>麻佳因脊椎用注射液</t>
    <phoneticPr fontId="2" type="noConversion"/>
  </si>
  <si>
    <t>Butylscopolamine 20mg/mL/Amp</t>
  </si>
  <si>
    <t>胃使可胖注射液</t>
  </si>
  <si>
    <t>Calcitriol 2mcg/mL/Amp</t>
  </si>
  <si>
    <t>鈣先注射液</t>
    <phoneticPr fontId="2" type="noConversion"/>
  </si>
  <si>
    <t>Calcium(針劑) Gluconate 10% 10mL/Amp</t>
  </si>
  <si>
    <t>鈣克康注射液</t>
    <phoneticPr fontId="2" type="noConversion"/>
  </si>
  <si>
    <t>Carbetocin 100mcg/mL/Vial</t>
  </si>
  <si>
    <t>巧特欣注射劑</t>
  </si>
  <si>
    <t>Cefazolin 1000 mg/Vial</t>
  </si>
  <si>
    <t>賜爾寧注射劑</t>
  </si>
  <si>
    <t>ICEFEPI4</t>
  </si>
  <si>
    <t>Cefepime 1000mg/Vial</t>
  </si>
  <si>
    <t>革菌素注射劑</t>
    <phoneticPr fontId="2" type="noConversion"/>
  </si>
  <si>
    <t>CefMeTaZole(喜達隆)1g/Vial</t>
  </si>
  <si>
    <t>喜達隆注射劑</t>
    <phoneticPr fontId="2" type="noConversion"/>
  </si>
  <si>
    <t>CeFoTaxiMe(可活能) 2000 mg/Vial</t>
  </si>
  <si>
    <t>可活能靜脈注射劑</t>
  </si>
  <si>
    <t>Ceftazidime 500mg/Vial</t>
  </si>
  <si>
    <t>祐坦賜福乾粉注射劑</t>
    <phoneticPr fontId="2" type="noConversion"/>
  </si>
  <si>
    <t>ICEFTRI4</t>
  </si>
  <si>
    <t>CefTriAxone 1g/Vial</t>
  </si>
  <si>
    <t>西華耑隆乾粉注射劑</t>
    <phoneticPr fontId="2" type="noConversion"/>
  </si>
  <si>
    <t>Cerebrolysin 215.2mg/mL 10mL/Amp</t>
  </si>
  <si>
    <t>速利清注射液</t>
    <phoneticPr fontId="2" type="noConversion"/>
  </si>
  <si>
    <t>CiproFloxacin(針劑)400mg/200mL/Bot</t>
  </si>
  <si>
    <t>速博新 靜脈輸液</t>
    <phoneticPr fontId="2" type="noConversion"/>
  </si>
  <si>
    <t>Clindamycin(針劑) 300mg/2mL/Vial</t>
  </si>
  <si>
    <t>克力欣注射液</t>
    <phoneticPr fontId="2" type="noConversion"/>
  </si>
  <si>
    <t>ICOLIST</t>
  </si>
  <si>
    <t>CoLiStin methanesulfonate 2MU/Vial</t>
  </si>
  <si>
    <t>克痢黴素注射劑</t>
    <phoneticPr fontId="2" type="noConversion"/>
  </si>
  <si>
    <t>Culin 500mg/Vial(複方)</t>
  </si>
  <si>
    <t>庫寧靜脈乾粉注射劑</t>
  </si>
  <si>
    <t>Dexamethasone phosphate 5mg/mL/Amp</t>
    <phoneticPr fontId="2" type="noConversion"/>
  </si>
  <si>
    <t>敏速平注射液</t>
  </si>
  <si>
    <t>Dexmedetomidine 100mcg/mL 2mL/Vial</t>
  </si>
  <si>
    <t>普利斯德注射液</t>
  </si>
  <si>
    <t>Digoxin(針劑) 0.5mg/2mL/Amp</t>
  </si>
  <si>
    <t>隆我心</t>
    <phoneticPr fontId="2" type="noConversion"/>
  </si>
  <si>
    <t>IDIPHEN3</t>
  </si>
  <si>
    <t>Diphenhydramine HCL(應元廠)30mg/Amp</t>
  </si>
  <si>
    <t>鹽酸二苯胺明注射液</t>
    <phoneticPr fontId="2" type="noConversion"/>
  </si>
  <si>
    <t>DMPS-Sodium Monohydrate 250mg/Amp</t>
  </si>
  <si>
    <t>螯金拔注射劑</t>
    <phoneticPr fontId="2" type="noConversion"/>
  </si>
  <si>
    <t>IDOBU</t>
  </si>
  <si>
    <t>Dobutamine 250mg/20mL/Vial</t>
  </si>
  <si>
    <t>健多博注射液</t>
    <phoneticPr fontId="2" type="noConversion"/>
  </si>
  <si>
    <t>DopaMine 200mg/5mL/Amp(信東廠)</t>
  </si>
  <si>
    <t>得保命注射液</t>
  </si>
  <si>
    <t>DOPAMINE(大包裝)400mg/250mL/Bot</t>
  </si>
  <si>
    <t>易多巴注射液</t>
    <phoneticPr fontId="2" type="noConversion"/>
  </si>
  <si>
    <t>Doripenem 250mg/Vial</t>
  </si>
  <si>
    <t>伏霸注射劑</t>
    <phoneticPr fontId="2" type="noConversion"/>
  </si>
  <si>
    <t>Droperidol 2.5mg/mL 2mL/Amp</t>
  </si>
  <si>
    <t>喬比多注射液</t>
  </si>
  <si>
    <t>Enoxaparin 60mg/0.6mL/Syringe</t>
  </si>
  <si>
    <t>克立生注射液</t>
  </si>
  <si>
    <t>Ephedrine HCL 40mg/mL/Amp</t>
  </si>
  <si>
    <t>鹽酸麻黃素</t>
    <phoneticPr fontId="2" type="noConversion"/>
  </si>
  <si>
    <t>Epinephrine(新)1mg/1mL/Amp</t>
  </si>
  <si>
    <t>鹽酸副腎素注射液</t>
    <phoneticPr fontId="2" type="noConversion"/>
  </si>
  <si>
    <t>Ertapenem 1g/Vial</t>
  </si>
  <si>
    <t>益滿治注射液</t>
    <phoneticPr fontId="2" type="noConversion"/>
  </si>
  <si>
    <t>Esmolol 100mg/10mL/Vial</t>
  </si>
  <si>
    <t>律平注射液</t>
  </si>
  <si>
    <t>IETOMID</t>
  </si>
  <si>
    <t>Etomidate-Lipuro 20mg/10mL/Amp</t>
  </si>
  <si>
    <t>安得力多靜脈注射液</t>
    <phoneticPr fontId="2" type="noConversion"/>
  </si>
  <si>
    <t>FERRIC-Hydroxide-Sucrose 100mg/Vial</t>
  </si>
  <si>
    <t>鐵補 注射液</t>
    <phoneticPr fontId="2" type="noConversion"/>
  </si>
  <si>
    <t>IFLOMOX1</t>
  </si>
  <si>
    <t>FLOMOXEF sodium 1g/Vial</t>
  </si>
  <si>
    <t>氟黴寧</t>
    <phoneticPr fontId="2" type="noConversion"/>
  </si>
  <si>
    <t>Fluconazole(針劑) 100mg/50mL/Vial</t>
  </si>
  <si>
    <t>泰復肯靜脈注射液</t>
  </si>
  <si>
    <t>Flumazenil 0.5mg/5mL/Amp</t>
  </si>
  <si>
    <t>安易醒注射液</t>
    <phoneticPr fontId="2" type="noConversion"/>
  </si>
  <si>
    <t>IFUROSE1</t>
  </si>
  <si>
    <t>FuRoSemide 20mg/2mL/Amp(南光)</t>
  </si>
  <si>
    <t>扶如泄民注射液</t>
    <phoneticPr fontId="2" type="noConversion"/>
  </si>
  <si>
    <t>Ganciclovir 500mg/Vial</t>
  </si>
  <si>
    <t>西美芬凍晶靜脈注射劑</t>
  </si>
  <si>
    <t>IGENTAM3</t>
  </si>
  <si>
    <t>Gentamicin (針劑) 80mg/2mL/Vial</t>
  </si>
  <si>
    <t>僅大黴素注射液</t>
    <phoneticPr fontId="2" type="noConversion"/>
  </si>
  <si>
    <t>gLuCose(安瓿) 50% 20mL/Amp</t>
  </si>
  <si>
    <t>葡萄糖注射液 50%</t>
    <phoneticPr fontId="2" type="noConversion"/>
  </si>
  <si>
    <t>Glutathione 500mg/Vial</t>
  </si>
  <si>
    <t>愛服多樂 注射液</t>
  </si>
  <si>
    <t>Glycyrrhizin 40mg/20mL/Amp</t>
  </si>
  <si>
    <t>新明發健注射液</t>
    <phoneticPr fontId="2" type="noConversion"/>
  </si>
  <si>
    <t>Granisetron(伯斯妥) 1mg/mL/Amp</t>
  </si>
  <si>
    <t>伯斯妥靜脈注射液</t>
    <phoneticPr fontId="2" type="noConversion"/>
  </si>
  <si>
    <t>Haloperidol 5mg(針劑)/mL/Amp</t>
  </si>
  <si>
    <t>易寧優注射液</t>
  </si>
  <si>
    <t>Heparin 25000 IU/5mL/Vial</t>
  </si>
  <si>
    <t>亞魯特注射液</t>
    <phoneticPr fontId="2" type="noConversion"/>
  </si>
  <si>
    <t>Hidonac Inj. 5g/25mL/Vial</t>
  </si>
  <si>
    <t>希那克注射劑</t>
  </si>
  <si>
    <t>Human normal immunoglobulin 10% 50mL/Bot</t>
  </si>
  <si>
    <t>瑞利勁人體免疫球蛋白</t>
    <phoneticPr fontId="2" type="noConversion"/>
  </si>
  <si>
    <t>HydroCortisone(新)(舒爾體爽) 100mg/Vial</t>
  </si>
  <si>
    <t>舒爾體爽注射劑</t>
  </si>
  <si>
    <t>Hydroxyprogesterone(針劑) 125mg/Amp</t>
  </si>
  <si>
    <t>普寶胎注射液</t>
  </si>
  <si>
    <t>Indocyanine green 25mg/10mL/Vial</t>
  </si>
  <si>
    <t>循血綠注射劑</t>
    <phoneticPr fontId="2" type="noConversion"/>
  </si>
  <si>
    <t>Isosorbide Dinitrate(針劑) 10mg/10mL/Amp</t>
  </si>
  <si>
    <t>怡心通注射液</t>
    <phoneticPr fontId="2" type="noConversion"/>
  </si>
  <si>
    <t>Ketorolac 30mg/mL/Amp</t>
  </si>
  <si>
    <t>刻痛治注射液</t>
    <phoneticPr fontId="2" type="noConversion"/>
  </si>
  <si>
    <t>Labetalol(針劑) 25mg/5mL/Amp</t>
  </si>
  <si>
    <t>壓泰定注射液</t>
  </si>
  <si>
    <t>Lansoprazole 30mg/Vial</t>
  </si>
  <si>
    <t>泰克胃通靜脈注射劑</t>
  </si>
  <si>
    <t>Levetiracetam (針劑)500mg/5mL/Vial</t>
  </si>
  <si>
    <t>優閒濃縮輸注液</t>
    <phoneticPr fontId="2" type="noConversion"/>
  </si>
  <si>
    <t>LevoFloxacin(針劑)500mg/100mL/Bot</t>
  </si>
  <si>
    <t>可樂必妥靜脈輸液</t>
  </si>
  <si>
    <t>LIDOCAINE 2% 20mL/Vial</t>
  </si>
  <si>
    <t>利都卡因注射液</t>
  </si>
  <si>
    <t>Lidocaine 2%(安瓿)100mg/5mL/Amp</t>
  </si>
  <si>
    <t>利多卡因靜脈注射液</t>
  </si>
  <si>
    <t>Lidocaine(+epinephrine) 20mL/Vial</t>
  </si>
  <si>
    <t>利度膚寧注射劑</t>
    <phoneticPr fontId="2" type="noConversion"/>
  </si>
  <si>
    <t>Linezolid Inj.600mg/300mL/Bag(2mg/mL)</t>
  </si>
  <si>
    <t>采福適注射液</t>
    <phoneticPr fontId="2" type="noConversion"/>
  </si>
  <si>
    <t>Magnesium Sulfate 10% 20mL/Amp</t>
  </si>
  <si>
    <t>硫酸鎂注射液</t>
  </si>
  <si>
    <t>IMETHC11</t>
  </si>
  <si>
    <t>Mecobalamin(血可補)0.5mg/mL/Amp</t>
  </si>
  <si>
    <t>血可補注射液</t>
    <phoneticPr fontId="2" type="noConversion"/>
  </si>
  <si>
    <t>Meropenem Trihydrate 250mg/Vial</t>
  </si>
  <si>
    <t>美平乾粉注射劑</t>
    <phoneticPr fontId="2" type="noConversion"/>
  </si>
  <si>
    <t>Mesna 400mg/4mL/Amp優路保注射液</t>
    <phoneticPr fontId="2" type="noConversion"/>
  </si>
  <si>
    <t>優路保注射液</t>
    <phoneticPr fontId="2" type="noConversion"/>
  </si>
  <si>
    <t>Methylergonovine maleate 0.2mg/mL/Amp</t>
  </si>
  <si>
    <t>縮水蘋果酸甲基麥角新鹼</t>
    <phoneticPr fontId="2" type="noConversion"/>
  </si>
  <si>
    <t>IMETHYL1</t>
  </si>
  <si>
    <t>Methylprednisolone 40mg/Vial</t>
  </si>
  <si>
    <t>命得生注射劑</t>
  </si>
  <si>
    <t>Metoclopramide 10mg/2mL/Amp</t>
  </si>
  <si>
    <t>英百朗注射液</t>
  </si>
  <si>
    <t>IMETRON1</t>
  </si>
  <si>
    <t>MeTroNidAzole(針劑) 500mg/100mL/Bot</t>
  </si>
  <si>
    <t>黴得挫輸注液</t>
    <phoneticPr fontId="2" type="noConversion"/>
  </si>
  <si>
    <t>Micafungin 50mg/Vial</t>
  </si>
  <si>
    <t>米開民 注射劑</t>
    <phoneticPr fontId="2" type="noConversion"/>
  </si>
  <si>
    <t>MoxiFloxacin(針劑)400mg/250mL/Bot</t>
  </si>
  <si>
    <t>威洛速靜脈輸注液</t>
    <phoneticPr fontId="2" type="noConversion"/>
  </si>
  <si>
    <t>Nalbuphine (芯奔)10mg/mL/Amp</t>
  </si>
  <si>
    <t>芯奔注射液</t>
    <phoneticPr fontId="2" type="noConversion"/>
  </si>
  <si>
    <t>Nalbuphine (長效)150mg/2mL/Vial</t>
  </si>
  <si>
    <t>納疼解長效注射液</t>
  </si>
  <si>
    <t>Naloxone 0.4mg/mL/Amp</t>
  </si>
  <si>
    <t>解麻注射液</t>
  </si>
  <si>
    <t>Neostigmine(針劑) 0.5mg/mL/Amp</t>
  </si>
  <si>
    <t>甲硫酸新斯狄格明注射液</t>
    <phoneticPr fontId="2" type="noConversion"/>
  </si>
  <si>
    <t>Nicardipine 10mg/10mL/Amp</t>
  </si>
  <si>
    <t>樂吉平注射液</t>
  </si>
  <si>
    <t>Nimodipine(腦妥) 10mg/50mL/Vial</t>
  </si>
  <si>
    <t>腦妥靜脈輸注液</t>
    <phoneticPr fontId="2" type="noConversion"/>
  </si>
  <si>
    <t>NITROGLYCERIN(針劑) 5mg/10mL/Amp</t>
  </si>
  <si>
    <t>(新)敏立舒注射液</t>
  </si>
  <si>
    <t>Norepinephrine 4mg/4mL/Amp(聯亞)</t>
  </si>
  <si>
    <t>諾必菲注射液</t>
    <phoneticPr fontId="2" type="noConversion"/>
  </si>
  <si>
    <t>Oxacillin(sodium) 500mg/Vial</t>
  </si>
  <si>
    <t>歐西林鈉乾粉注射劑</t>
  </si>
  <si>
    <t>Oxytocin 10IU/mL/Amp</t>
  </si>
  <si>
    <t>謳速生注射液</t>
  </si>
  <si>
    <t>Palonosetron 0.25mg/5mL/Vial</t>
  </si>
  <si>
    <t>嘔立舒</t>
    <phoneticPr fontId="2" type="noConversion"/>
  </si>
  <si>
    <t>Pantoprazole 40mg/Vial</t>
  </si>
  <si>
    <t>保衛康治潰樂凍晶注射劑</t>
  </si>
  <si>
    <t>Parecoxib Inj 40mg/Vial</t>
  </si>
  <si>
    <t>得術泰注射劑</t>
  </si>
  <si>
    <t>Peramivir Inj.(自費) 300mg/60mL/Bag</t>
    <phoneticPr fontId="2" type="noConversion"/>
  </si>
  <si>
    <t xml:space="preserve">瑞貝塔點滴靜脈注射液 </t>
    <phoneticPr fontId="2" type="noConversion"/>
  </si>
  <si>
    <t>Phenytoin 250mg/5mL/Amp</t>
  </si>
  <si>
    <t>阿雷比阿慶注射液</t>
    <phoneticPr fontId="2" type="noConversion"/>
  </si>
  <si>
    <t>PotaSSIUM Chloride 15% 20mL/Amp</t>
  </si>
  <si>
    <t>氯化鉀注射液</t>
    <phoneticPr fontId="2" type="noConversion"/>
  </si>
  <si>
    <t>POTASSIUM Phosphate 20mL/Amp</t>
  </si>
  <si>
    <t>磷酸鉀注射液</t>
    <phoneticPr fontId="2" type="noConversion"/>
  </si>
  <si>
    <t>IPRALID1</t>
  </si>
  <si>
    <t>Pralidoxime chloride 500mg/20mL/Amp</t>
  </si>
  <si>
    <t>把母巴拉注射液</t>
    <phoneticPr fontId="2" type="noConversion"/>
  </si>
  <si>
    <t>INOVAM</t>
  </si>
  <si>
    <t>Prochlorperazine(針劑) 5mg/mL/Amp</t>
  </si>
  <si>
    <t>諾安命注射液</t>
    <phoneticPr fontId="2" type="noConversion"/>
  </si>
  <si>
    <t>IPROGE31</t>
  </si>
  <si>
    <t>Progesterone 25mg(針劑)/mL/Amp</t>
  </si>
  <si>
    <t>"濟生"黃體素注射液</t>
    <phoneticPr fontId="2" type="noConversion"/>
  </si>
  <si>
    <t>Protamine sulfate 50mg/5mL/Amp</t>
  </si>
  <si>
    <t>硫酸魚精蛋白注射液</t>
    <phoneticPr fontId="2" type="noConversion"/>
  </si>
  <si>
    <t>PROTERNOL-L 0.2mg/mL/Amp</t>
  </si>
  <si>
    <t>普樂他諾注射劑</t>
  </si>
  <si>
    <t>Ritodrine(安寶針劑) 50mg/5mL/Amp</t>
  </si>
  <si>
    <t>安寶</t>
  </si>
  <si>
    <t>Sevatrim Inj (複方) 480mg/5mL/Amp</t>
  </si>
  <si>
    <t>雪白淨注射液</t>
  </si>
  <si>
    <t>Sodium chloride 0.9%(安瓿) 20mL/Amp</t>
  </si>
  <si>
    <t>生理食鹽水注射液</t>
    <phoneticPr fontId="2" type="noConversion"/>
  </si>
  <si>
    <t>SODIUM chloride(安瓿)0.45% 20mL/Amp</t>
  </si>
  <si>
    <t>氯化鈉注射液</t>
  </si>
  <si>
    <t>Sodium 二十mL/Amp Bicarbonate(重曹)7%</t>
  </si>
  <si>
    <t>重曹注射液</t>
  </si>
  <si>
    <t>Solu-Medrol 500mg/Vial</t>
  </si>
  <si>
    <t>舒汝美卓佑</t>
    <phoneticPr fontId="2" type="noConversion"/>
  </si>
  <si>
    <t>Soonmelt 1.2g/Vial</t>
  </si>
  <si>
    <t>雙合黴素</t>
  </si>
  <si>
    <t>Tazocin 2.25g/Vial(複方)</t>
  </si>
  <si>
    <t>達梭黴素凍晶注射液</t>
  </si>
  <si>
    <t>Teicoplanin 200mg/Vial</t>
  </si>
  <si>
    <t>得時高凍晶注射液</t>
    <phoneticPr fontId="2" type="noConversion"/>
  </si>
  <si>
    <t>Tigecycline 50mg/Vial</t>
  </si>
  <si>
    <t>老虎黴素注射劑</t>
  </si>
  <si>
    <t>Tirofiban HCl 12.5mg/50mL/Bot</t>
  </si>
  <si>
    <t>雅瑞濃縮輸注液</t>
  </si>
  <si>
    <t>Tissue plasminogen activator 50mg/Vial</t>
  </si>
  <si>
    <t>栓體舒注射液</t>
    <phoneticPr fontId="2" type="noConversion"/>
  </si>
  <si>
    <t>Tranexamic Acid止血250mg/5mL/Amp</t>
    <phoneticPr fontId="2" type="noConversion"/>
  </si>
  <si>
    <t>斷血炎注射液</t>
    <phoneticPr fontId="2" type="noConversion"/>
  </si>
  <si>
    <t>TRIamcinolone Acetonide(針劑)10mg/mL/Amp</t>
  </si>
  <si>
    <t>安西諾隆注射液</t>
    <phoneticPr fontId="2" type="noConversion"/>
  </si>
  <si>
    <t>Urokinase 60000 IU/Vial</t>
  </si>
  <si>
    <t>佑樂克栓</t>
  </si>
  <si>
    <t>valPROate(sodium)(針劑) 400mg/Vial</t>
  </si>
  <si>
    <t>帝拔癲凍晶注射劑</t>
  </si>
  <si>
    <t>Vancomycin 500mg/Vial</t>
  </si>
  <si>
    <t>穩利乾粉注射液</t>
  </si>
  <si>
    <t>Vasopressin 20 IU/mL/Amp</t>
  </si>
  <si>
    <t>必壓生注射劑</t>
  </si>
  <si>
    <t>Verapamil(針劑) 5mg/2mL/Amp</t>
  </si>
  <si>
    <t>優賜定注射液</t>
  </si>
  <si>
    <t>Vit K1(Phytomenadione) 10mg/1ml/Amp</t>
  </si>
  <si>
    <t>嘉體民 注射液</t>
    <phoneticPr fontId="2" type="noConversion"/>
  </si>
  <si>
    <t>VITACAL (Cacl2) 20mL/Amp</t>
  </si>
  <si>
    <t>美達加祿注射液</t>
  </si>
  <si>
    <t>Vitagen 20% 20mL/Amp</t>
  </si>
  <si>
    <t xml:space="preserve">美達研注射液 20% </t>
  </si>
  <si>
    <t>Vitamin B(針劑) 1mL/Amp(應元)</t>
  </si>
  <si>
    <t>複合維生素－Ｂ注射液</t>
    <phoneticPr fontId="2" type="noConversion"/>
  </si>
  <si>
    <t>Vitamin C(針劑)100mg/2mL/Amp</t>
  </si>
  <si>
    <t>美達康注射液</t>
    <phoneticPr fontId="2" type="noConversion"/>
  </si>
  <si>
    <t>Voriconazole(針劑) 200mg/Vial</t>
  </si>
  <si>
    <t>黴飛凍晶注射液</t>
  </si>
  <si>
    <t>Water for injection 20mL/Amp</t>
  </si>
  <si>
    <t>注射用水</t>
  </si>
  <si>
    <t>醫令</t>
  </si>
  <si>
    <t>IABATAC</t>
  </si>
  <si>
    <t>IANIDUL</t>
  </si>
  <si>
    <t>IBOTULI</t>
  </si>
  <si>
    <t>ICISATR1</t>
  </si>
  <si>
    <t>IDAPTOM</t>
  </si>
  <si>
    <t>IROCURO</t>
  </si>
  <si>
    <t>IEVOLOC</t>
  </si>
  <si>
    <t>IFAMOT2</t>
  </si>
  <si>
    <t>IFILGR</t>
  </si>
  <si>
    <t>IGLUCAG</t>
  </si>
  <si>
    <t>IIVIG3</t>
  </si>
  <si>
    <t>ILEUCO6</t>
  </si>
  <si>
    <t>ILEVOSI</t>
  </si>
  <si>
    <t>IMEPOLI3</t>
  </si>
  <si>
    <t>ISANDOS</t>
  </si>
  <si>
    <t>IPEGFIL</t>
  </si>
  <si>
    <t>IHYPERR</t>
  </si>
  <si>
    <t>ITTA051</t>
  </si>
  <si>
    <t>ITOCILI</t>
  </si>
  <si>
    <t>TVINORE</t>
  </si>
  <si>
    <t>IATT</t>
  </si>
  <si>
    <t>TTRAME2</t>
  </si>
  <si>
    <t>IRISANK</t>
  </si>
  <si>
    <t>IDUPILU</t>
  </si>
  <si>
    <t>TCLOPI3</t>
  </si>
  <si>
    <t>TPRASU5</t>
  </si>
  <si>
    <t>PACETYG</t>
  </si>
  <si>
    <t>TACETY61</t>
  </si>
  <si>
    <t>PDIOCTA</t>
  </si>
  <si>
    <t>PKCITRA</t>
  </si>
  <si>
    <t>PKALIM</t>
  </si>
  <si>
    <t>LVEN-NE</t>
  </si>
  <si>
    <t>LATRO-S</t>
  </si>
  <si>
    <t>MDEXAME</t>
  </si>
  <si>
    <t>LBROMHE</t>
  </si>
  <si>
    <t>OXYLOCA1</t>
  </si>
  <si>
    <t>OSPERSI</t>
  </si>
  <si>
    <t>SDICLO</t>
  </si>
  <si>
    <t>LGLY-B1</t>
  </si>
  <si>
    <t>OFRAMYC</t>
  </si>
  <si>
    <t>SDULCOL</t>
  </si>
  <si>
    <t>PCARBO2</t>
  </si>
  <si>
    <t>IAMINO1</t>
  </si>
  <si>
    <t>IBFLUID</t>
  </si>
  <si>
    <t>ICLINIM</t>
  </si>
  <si>
    <t>IDIPEPT</t>
  </si>
  <si>
    <t>I10DX</t>
  </si>
  <si>
    <t>I5DX2</t>
  </si>
  <si>
    <t>I5DX33</t>
  </si>
  <si>
    <t>I5DXNS</t>
  </si>
  <si>
    <t>IGLYCE2</t>
  </si>
  <si>
    <t>IK5DX33</t>
  </si>
  <si>
    <t>IK5DXNS</t>
  </si>
  <si>
    <t>IK5DX</t>
  </si>
  <si>
    <t>I2L-R-S</t>
  </si>
  <si>
    <t>ILIPOF1</t>
  </si>
  <si>
    <t>IMANNI3</t>
  </si>
  <si>
    <t>IMORIAM</t>
  </si>
  <si>
    <t>IOLICLI</t>
  </si>
  <si>
    <t>IPLEG</t>
  </si>
  <si>
    <t>I7SO250</t>
  </si>
  <si>
    <t>ISMOFKA</t>
  </si>
  <si>
    <t>ISMOFK2</t>
  </si>
  <si>
    <t>INS1000</t>
  </si>
  <si>
    <t>INS500</t>
  </si>
  <si>
    <t>I3NACL</t>
  </si>
  <si>
    <t>I45NACL</t>
  </si>
  <si>
    <t>ITAI1</t>
  </si>
  <si>
    <t>ITAI2</t>
  </si>
  <si>
    <t>ITAI3</t>
  </si>
  <si>
    <t>ITAI4</t>
  </si>
  <si>
    <t>ITAI5</t>
  </si>
  <si>
    <t>ITETRA1</t>
  </si>
  <si>
    <t>IADDAVE</t>
  </si>
  <si>
    <t>IADENOC</t>
  </si>
  <si>
    <t>IPROMOS</t>
  </si>
  <si>
    <t>IAMIKAC</t>
  </si>
  <si>
    <t>ICORDA</t>
  </si>
  <si>
    <t>IAMPICI5</t>
  </si>
  <si>
    <t>IAMSULB</t>
  </si>
  <si>
    <t>IATROP</t>
  </si>
  <si>
    <t>IBETAME</t>
  </si>
  <si>
    <t>IBROSY2</t>
  </si>
  <si>
    <t>IBUMETA</t>
  </si>
  <si>
    <t>IMARS</t>
  </si>
  <si>
    <t>IBUTYLS1</t>
  </si>
  <si>
    <t>ICALCIT1</t>
  </si>
  <si>
    <t>ICAL-G</t>
  </si>
  <si>
    <t>ICARBET</t>
  </si>
  <si>
    <t>ICEFAZO2</t>
  </si>
  <si>
    <t>ICEFME1</t>
  </si>
  <si>
    <t>ICEFOT2</t>
  </si>
  <si>
    <t>ICEFTA1</t>
  </si>
  <si>
    <t>ICEREBR</t>
  </si>
  <si>
    <t>ICIPRO3</t>
  </si>
  <si>
    <t>ICLINDA</t>
  </si>
  <si>
    <t>ICULIN5</t>
  </si>
  <si>
    <t>IDEXAME</t>
  </si>
  <si>
    <t>IDEXMED</t>
  </si>
  <si>
    <t>IDIGO2</t>
  </si>
  <si>
    <t>IDIMAVA</t>
  </si>
  <si>
    <t>IDOPAM1</t>
  </si>
  <si>
    <t>IDOPAM21</t>
  </si>
  <si>
    <t>IDORIPE</t>
  </si>
  <si>
    <t>IDROPER1</t>
  </si>
  <si>
    <t>IENOXAP</t>
  </si>
  <si>
    <t>IEPHEDR</t>
  </si>
  <si>
    <t>IEPINEP1</t>
  </si>
  <si>
    <t>IERTAPE</t>
  </si>
  <si>
    <t>IBREVI</t>
  </si>
  <si>
    <t>IFERRIC</t>
  </si>
  <si>
    <t>IFLUCON</t>
  </si>
  <si>
    <t>IFLUMAZ</t>
  </si>
  <si>
    <t>IGANCIC1</t>
  </si>
  <si>
    <t>I50DX1</t>
  </si>
  <si>
    <t>IGLUTAT</t>
  </si>
  <si>
    <t>IGLYCYR</t>
  </si>
  <si>
    <t>IGRANIS3</t>
  </si>
  <si>
    <t>IBININ</t>
  </si>
  <si>
    <t>IHEPAR1</t>
  </si>
  <si>
    <t>IACETYL</t>
  </si>
  <si>
    <t>IPRIVI5</t>
  </si>
  <si>
    <t>IHYDROC2</t>
  </si>
  <si>
    <t>IPROGE41</t>
  </si>
  <si>
    <t>IINDOCY</t>
  </si>
  <si>
    <t>IISOSOR</t>
  </si>
  <si>
    <t>IKETOR1</t>
  </si>
  <si>
    <t>ILABETA</t>
  </si>
  <si>
    <t>ILANSOP</t>
  </si>
  <si>
    <t>ILEVETI</t>
  </si>
  <si>
    <t>ILEVOFL1</t>
  </si>
  <si>
    <t>I2LIDO22</t>
  </si>
  <si>
    <t>ILIDOCA</t>
  </si>
  <si>
    <t>ILE5</t>
  </si>
  <si>
    <t>ILINEZO</t>
  </si>
  <si>
    <t>IMAG-S</t>
  </si>
  <si>
    <t>IMEROPE</t>
  </si>
  <si>
    <t>IMESN</t>
  </si>
  <si>
    <t>IMETHY1</t>
  </si>
  <si>
    <t>IMETOCL</t>
  </si>
  <si>
    <t>IMICAFU</t>
  </si>
  <si>
    <t>IMOXIFL</t>
  </si>
  <si>
    <t>INALBUP</t>
  </si>
  <si>
    <t>INALBU15</t>
  </si>
  <si>
    <t>INARCAN</t>
  </si>
  <si>
    <t>INEOSTI</t>
  </si>
  <si>
    <t>INICARD</t>
  </si>
  <si>
    <t>INIMODI</t>
  </si>
  <si>
    <t>INITROG5</t>
  </si>
  <si>
    <t>INOREPI4</t>
  </si>
  <si>
    <t>IOXACIL5</t>
  </si>
  <si>
    <t>IOXYTOC</t>
  </si>
  <si>
    <t>IPALONO</t>
  </si>
  <si>
    <t>IPANTOP</t>
  </si>
  <si>
    <t>IPARECO</t>
  </si>
  <si>
    <t>IPERAMI</t>
  </si>
  <si>
    <t>IDILANT</t>
  </si>
  <si>
    <t>IPOT-CH1</t>
  </si>
  <si>
    <t>IPOT-PH</t>
  </si>
  <si>
    <t>IPROTAM</t>
  </si>
  <si>
    <t>IISOPRO1</t>
  </si>
  <si>
    <t>IRITODR</t>
  </si>
  <si>
    <t>ISEPTRI</t>
  </si>
  <si>
    <t>INS20</t>
  </si>
  <si>
    <t>I45NS20</t>
  </si>
  <si>
    <t>I7SOD-B1</t>
  </si>
  <si>
    <t>ISOL-ME</t>
  </si>
  <si>
    <t>ISOONME</t>
  </si>
  <si>
    <t>ITAZOCI1</t>
  </si>
  <si>
    <t>ITEICOP</t>
  </si>
  <si>
    <t>ITIGECY</t>
  </si>
  <si>
    <t>ITIROFI</t>
  </si>
  <si>
    <t>IACTILY</t>
  </si>
  <si>
    <t>ITRANS1</t>
  </si>
  <si>
    <t>ITRIAM2</t>
  </si>
  <si>
    <t>IUROKI</t>
  </si>
  <si>
    <t>IVALPRO</t>
  </si>
  <si>
    <t>IVANCOM3</t>
  </si>
  <si>
    <t>IPITRES</t>
  </si>
  <si>
    <t>IVERAPA1</t>
  </si>
  <si>
    <t>IVIT-K1</t>
  </si>
  <si>
    <t>IVITACA</t>
  </si>
  <si>
    <t>I20DX2</t>
  </si>
  <si>
    <t>IVIT-C4</t>
  </si>
  <si>
    <t>IVITC</t>
  </si>
  <si>
    <t>IVORICO</t>
  </si>
  <si>
    <t>IWATER</t>
  </si>
  <si>
    <t>冰箱</t>
    <phoneticPr fontId="2" type="noConversion"/>
  </si>
  <si>
    <t>口服</t>
    <phoneticPr fontId="2" type="noConversion"/>
  </si>
  <si>
    <t>分類</t>
    <phoneticPr fontId="2" type="noConversion"/>
  </si>
  <si>
    <t>外用</t>
    <phoneticPr fontId="2" type="noConversion"/>
  </si>
  <si>
    <t>點滴</t>
    <phoneticPr fontId="2" type="noConversion"/>
  </si>
  <si>
    <t>撥補位置</t>
    <phoneticPr fontId="2" type="noConversion"/>
  </si>
  <si>
    <t>藥庫</t>
    <phoneticPr fontId="2" type="noConversion"/>
  </si>
  <si>
    <t>UD</t>
    <phoneticPr fontId="2" type="noConversion"/>
  </si>
  <si>
    <t>針劑</t>
    <phoneticPr fontId="2" type="noConversion"/>
  </si>
  <si>
    <t>建議撥補單位</t>
    <phoneticPr fontId="2" type="noConversion"/>
  </si>
  <si>
    <t>藥品代碼</t>
    <phoneticPr fontId="2" type="noConversion"/>
  </si>
  <si>
    <t>Vial</t>
  </si>
  <si>
    <t>Bot</t>
  </si>
  <si>
    <t>Amp</t>
  </si>
  <si>
    <t>藥品名稱</t>
  </si>
  <si>
    <t>單位</t>
  </si>
  <si>
    <t>消耗量/單位</t>
  </si>
  <si>
    <t>安全存量</t>
  </si>
  <si>
    <t>現有庫存</t>
  </si>
  <si>
    <t>盤撥量</t>
  </si>
  <si>
    <t>藥庫庫存</t>
  </si>
  <si>
    <t>最小包裝</t>
  </si>
  <si>
    <t>最高庫存</t>
  </si>
  <si>
    <t>UD區域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</si>
  <si>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</si>
  <si>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</si>
  <si>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</si>
  <si>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調劑臺</t>
    <phoneticPr fontId="2" type="noConversion"/>
  </si>
  <si>
    <t>調劑臺A</t>
    <phoneticPr fontId="2" type="noConversion"/>
  </si>
  <si>
    <t>調劑臺B</t>
    <phoneticPr fontId="2" type="noConversion"/>
  </si>
  <si>
    <t>C</t>
    <phoneticPr fontId="2" type="noConversion"/>
  </si>
  <si>
    <t>抽屜</t>
    <phoneticPr fontId="2" type="noConversion"/>
  </si>
  <si>
    <t>INOREPI3</t>
  </si>
  <si>
    <t>Nobify(聯亞) 4mg/4mL/Amp</t>
  </si>
  <si>
    <t>Norepinephrine(台裕)4mg/4mL/Amp</t>
  </si>
  <si>
    <t>諾比奈芬注射液</t>
  </si>
  <si>
    <t>諾必菲注射液</t>
  </si>
  <si>
    <t>ICISATR2</t>
  </si>
  <si>
    <t>Cisatracurium-hameln 10mg/5mL/Amp</t>
  </si>
  <si>
    <t>ITEICOP2</t>
  </si>
  <si>
    <t>Tecopin 200mg/Vial</t>
  </si>
  <si>
    <t>A</t>
    <phoneticPr fontId="2" type="noConversion"/>
  </si>
  <si>
    <t>不理它</t>
    <phoneticPr fontId="2" type="noConversion"/>
  </si>
  <si>
    <t>冰箱</t>
  </si>
  <si>
    <t>I10DX</t>
    <phoneticPr fontId="2" type="noConversion"/>
  </si>
  <si>
    <t>IHEPAR12</t>
  </si>
  <si>
    <t>肝素鈉注射液</t>
  </si>
  <si>
    <t>ER自補</t>
    <phoneticPr fontId="2" type="noConversion"/>
  </si>
  <si>
    <t>DC</t>
    <phoneticPr fontId="2" type="noConversion"/>
  </si>
  <si>
    <t>建議撥補單位</t>
  </si>
  <si>
    <t>UD區域</t>
  </si>
  <si>
    <t>藥品代碼</t>
  </si>
  <si>
    <t>UD</t>
  </si>
  <si>
    <t>A</t>
  </si>
  <si>
    <t>UD調撥</t>
    <phoneticPr fontId="2" type="noConversion"/>
  </si>
  <si>
    <t>UD &amp; 藥庫</t>
    <phoneticPr fontId="2" type="noConversion"/>
  </si>
  <si>
    <t>藥庫小庫</t>
    <phoneticPr fontId="2" type="noConversion"/>
  </si>
  <si>
    <t>藥庫</t>
  </si>
  <si>
    <t>藥庫</t>
    <phoneticPr fontId="2" type="noConversion"/>
  </si>
  <si>
    <t>考慮藥庫直接小領</t>
  </si>
  <si>
    <t>考慮藥庫直接小領</t>
    <phoneticPr fontId="2" type="noConversion"/>
  </si>
  <si>
    <t>待考慮</t>
    <phoneticPr fontId="2" type="noConversion"/>
  </si>
  <si>
    <t>考慮</t>
    <phoneticPr fontId="2" type="noConversion"/>
  </si>
  <si>
    <t>UD調撥</t>
    <phoneticPr fontId="2" type="noConversion"/>
  </si>
  <si>
    <t>品項數</t>
    <phoneticPr fontId="2" type="noConversion"/>
  </si>
  <si>
    <t>總品項</t>
    <phoneticPr fontId="2" type="noConversion"/>
  </si>
  <si>
    <t>一箱的量</t>
    <phoneticPr fontId="2" type="noConversion"/>
  </si>
  <si>
    <t>一盒的量</t>
    <phoneticPr fontId="2" type="noConversion"/>
  </si>
  <si>
    <t>ICEFTRI1</t>
  </si>
  <si>
    <t>Sintrix for Inj. 1g/Vial</t>
  </si>
  <si>
    <t>信得瑞注射劑</t>
  </si>
  <si>
    <t>ICEFTRI1</t>
    <phoneticPr fontId="2" type="noConversion"/>
  </si>
  <si>
    <t>ICIPRO4</t>
  </si>
  <si>
    <t>Seforce  400mg/200mL/Bot</t>
  </si>
  <si>
    <t>賜保欣注射液</t>
  </si>
  <si>
    <t>三個月用量</t>
    <phoneticPr fontId="2" type="noConversion"/>
  </si>
  <si>
    <t>一個月用量</t>
    <phoneticPr fontId="2" type="noConversion"/>
  </si>
  <si>
    <t>一週用量</t>
    <phoneticPr fontId="2" type="noConversion"/>
  </si>
  <si>
    <t>IADDAVE</t>
    <phoneticPr fontId="2" type="noConversion"/>
  </si>
  <si>
    <t>藥理分類</t>
    <phoneticPr fontId="2" type="noConversion"/>
  </si>
  <si>
    <t>antiviral</t>
    <phoneticPr fontId="2" type="noConversion"/>
  </si>
  <si>
    <t>nutrition</t>
    <phoneticPr fontId="2" type="noConversion"/>
  </si>
  <si>
    <t>aminoglycoside</t>
    <phoneticPr fontId="2" type="noConversion"/>
  </si>
  <si>
    <t>penicillin</t>
    <phoneticPr fontId="2" type="noConversion"/>
  </si>
  <si>
    <t>cephalosporin</t>
    <phoneticPr fontId="2" type="noConversion"/>
  </si>
  <si>
    <t>fluoquinolone</t>
    <phoneticPr fontId="2" type="noConversion"/>
  </si>
  <si>
    <t>carbapenem</t>
    <phoneticPr fontId="2" type="noConversion"/>
  </si>
  <si>
    <t>glucocorticoid</t>
    <phoneticPr fontId="2" type="noConversion"/>
  </si>
  <si>
    <t>inotropic</t>
    <phoneticPr fontId="2" type="noConversion"/>
  </si>
  <si>
    <t>anticoagulant</t>
    <phoneticPr fontId="2" type="noConversion"/>
  </si>
  <si>
    <t>sedation</t>
    <phoneticPr fontId="2" type="noConversion"/>
  </si>
  <si>
    <t>antifungal</t>
    <phoneticPr fontId="2" type="noConversion"/>
  </si>
  <si>
    <t>loop</t>
    <phoneticPr fontId="2" type="noConversion"/>
  </si>
  <si>
    <t>NSAIDs</t>
    <phoneticPr fontId="2" type="noConversion"/>
  </si>
  <si>
    <t>antihypertension</t>
    <phoneticPr fontId="2" type="noConversion"/>
  </si>
  <si>
    <t>PPI</t>
    <phoneticPr fontId="2" type="noConversion"/>
  </si>
  <si>
    <t>anticonvulsant</t>
    <phoneticPr fontId="2" type="noConversion"/>
  </si>
  <si>
    <t>fluoroquinolone</t>
    <phoneticPr fontId="2" type="noConversion"/>
  </si>
  <si>
    <t>SAMA</t>
    <phoneticPr fontId="2" type="noConversion"/>
  </si>
  <si>
    <t>SABA</t>
    <phoneticPr fontId="2" type="noConversion"/>
  </si>
  <si>
    <t>glycopeptide</t>
    <phoneticPr fontId="2" type="noConversion"/>
  </si>
  <si>
    <t>一個月用量&gt;1箱</t>
    <phoneticPr fontId="2" type="noConversion"/>
  </si>
  <si>
    <t>一個月用量/一盒的量</t>
    <phoneticPr fontId="2" type="noConversion"/>
  </si>
  <si>
    <t>一週用量/一盒的量</t>
    <phoneticPr fontId="2" type="noConversion"/>
  </si>
  <si>
    <t>IATRACU</t>
  </si>
  <si>
    <t>Atracurium 25mg/2.5mL/Amp</t>
  </si>
  <si>
    <t>冰箱</t>
    <phoneticPr fontId="2" type="noConversion"/>
  </si>
  <si>
    <t>SDINOPR</t>
    <phoneticPr fontId="2" type="noConversion"/>
  </si>
  <si>
    <t>Tab</t>
  </si>
  <si>
    <t>INS2503</t>
  </si>
  <si>
    <t>Sodium chloride(台裕廠)0.9% 250mL/Bot</t>
  </si>
  <si>
    <t>I20ALBU5</t>
  </si>
  <si>
    <t>Albumin Human 20% 50mL/Bot</t>
  </si>
  <si>
    <t>"濟生"黃體素注射液</t>
    <phoneticPr fontId="2" type="noConversion"/>
  </si>
  <si>
    <t>幫忙計算現有庫存和盤撥量是否與電子帳相同</t>
    <phoneticPr fontId="2" type="noConversion"/>
  </si>
  <si>
    <t>ICISATR</t>
  </si>
  <si>
    <t>Nimbex 10mg/5mL/Amp</t>
  </si>
  <si>
    <t>肌弛適注射液</t>
  </si>
  <si>
    <t>ITRANEX</t>
  </si>
  <si>
    <t>ISULAMP</t>
    <phoneticPr fontId="2" type="noConversion"/>
  </si>
  <si>
    <t>Sulampi(Ampicillin/Sulbactam)</t>
  </si>
  <si>
    <t>舒安比靜脈乾粉注射劑</t>
  </si>
  <si>
    <t>川斯敏注射液</t>
    <phoneticPr fontId="2" type="noConversion"/>
  </si>
  <si>
    <t>(川斯敏)Tranexamic Acid</t>
    <phoneticPr fontId="2" type="noConversion"/>
  </si>
  <si>
    <t>IBOSMI</t>
    <phoneticPr fontId="2" type="noConversion"/>
  </si>
  <si>
    <t>(安得理那寧)Epinephrine 1mg/ml/Amp**</t>
    <phoneticPr fontId="2" type="noConversion"/>
  </si>
  <si>
    <t>安得理那寧</t>
  </si>
  <si>
    <t>LSALBUT1</t>
  </si>
  <si>
    <t>信東廠Salbutamol(吸入) 5mg/2.5mL/Amp</t>
  </si>
  <si>
    <t>ICISATR4</t>
  </si>
  <si>
    <t>Cisatracurium-kalcex 10mg/5mL/Amp</t>
  </si>
  <si>
    <t>ITAZOCI</t>
  </si>
  <si>
    <t>Tazocin Lyo-inj 2.25g/VI</t>
  </si>
  <si>
    <t>IHYDROC3</t>
  </si>
  <si>
    <t>HydroCortisone(舒汝固體膚) 100mg/Vial</t>
  </si>
  <si>
    <t>IAMONAD</t>
  </si>
  <si>
    <t>Amonado (Amoxicillin/Clavulanate)複方</t>
  </si>
  <si>
    <t>IERTAPE1</t>
  </si>
  <si>
    <t>Ertapenem 1g/Vial 厄他培南</t>
    <phoneticPr fontId="2" type="noConversion"/>
  </si>
  <si>
    <t>IGANCIC2</t>
  </si>
  <si>
    <t>IMOXIFL1</t>
  </si>
  <si>
    <t>IBETAMY</t>
    <phoneticPr fontId="2" type="noConversion"/>
  </si>
  <si>
    <t>Betamycin 2.25g/Vial(複方)</t>
  </si>
  <si>
    <t>IMETRON</t>
  </si>
  <si>
    <t>MeTrONidazole(針劑) 500mg/100mL/Bot</t>
  </si>
  <si>
    <t>IPOT-PH1</t>
  </si>
  <si>
    <t>POTASSIUM  Phosphate 20mL/Amp</t>
  </si>
  <si>
    <t>IPROPAC</t>
  </si>
  <si>
    <t>Propacetamol 1g/Vial</t>
  </si>
  <si>
    <t>IGANCIC3</t>
  </si>
  <si>
    <t>IL-R-S3</t>
  </si>
  <si>
    <t>Lactated Ringer's(南光) 500mL/Bot</t>
  </si>
  <si>
    <t>IGANCIC3</t>
    <phoneticPr fontId="2" type="noConversion"/>
  </si>
  <si>
    <t>I45NACL1</t>
  </si>
  <si>
    <t>南光Sodium chloride 0.45% 500mL/Bot</t>
    <phoneticPr fontId="2" type="noConversion"/>
  </si>
  <si>
    <t>藥庫會處理</t>
  </si>
  <si>
    <t>在藥庫</t>
    <phoneticPr fontId="2" type="noConversion"/>
  </si>
  <si>
    <t>Box</t>
  </si>
  <si>
    <t>D</t>
  </si>
  <si>
    <t>B</t>
    <phoneticPr fontId="2" type="noConversion"/>
  </si>
  <si>
    <t>D</t>
    <phoneticPr fontId="2" type="noConversion"/>
  </si>
  <si>
    <t>A</t>
    <phoneticPr fontId="2" type="noConversion"/>
  </si>
  <si>
    <t>冰箱</t>
    <phoneticPr fontId="2" type="noConversion"/>
  </si>
  <si>
    <t>C</t>
    <phoneticPr fontId="2" type="noConversion"/>
  </si>
  <si>
    <t>B</t>
    <phoneticPr fontId="2" type="noConversion"/>
  </si>
  <si>
    <t>腳鋼架</t>
    <phoneticPr fontId="2" type="noConversion"/>
  </si>
  <si>
    <t>A</t>
    <phoneticPr fontId="2" type="noConversion"/>
  </si>
  <si>
    <t>腳鋼架</t>
    <phoneticPr fontId="2" type="noConversion"/>
  </si>
  <si>
    <t>腳鋼架</t>
    <phoneticPr fontId="2" type="noConversion"/>
  </si>
  <si>
    <t>Tube</t>
  </si>
  <si>
    <t>Cap</t>
  </si>
  <si>
    <t>ICEFTRI5</t>
  </si>
  <si>
    <t>CefTriAxone 1g/Vial【生達廠】</t>
  </si>
  <si>
    <t>PMESALA</t>
  </si>
  <si>
    <t>抽屜</t>
  </si>
  <si>
    <t>B</t>
    <phoneticPr fontId="2" type="noConversion"/>
  </si>
  <si>
    <t>舒德林吸入液</t>
  </si>
  <si>
    <t>厄他培南</t>
  </si>
  <si>
    <t>Ganciclovir  500mg/Vial 甘昔維爾</t>
    <phoneticPr fontId="2" type="noConversion"/>
  </si>
  <si>
    <t>甘昔維爾</t>
  </si>
  <si>
    <t>摩斯羅輸注液</t>
  </si>
  <si>
    <t>倍達黴素注射劑</t>
  </si>
  <si>
    <t>沙普注射液</t>
  </si>
  <si>
    <t>磷酸鉀注射液</t>
  </si>
  <si>
    <t>舒疼消熱注射劑</t>
  </si>
  <si>
    <t>LPOVIDO</t>
  </si>
  <si>
    <t>Povidone Iodine 1% 漱口藥水 250mL/Bot</t>
  </si>
  <si>
    <t>INS10008</t>
  </si>
  <si>
    <t>Sodium chloride(橫山)0.9% 1000mL/Bot</t>
  </si>
  <si>
    <t>LNEPAFE</t>
  </si>
  <si>
    <t>TFLUCON</t>
  </si>
  <si>
    <t>FREN601</t>
  </si>
  <si>
    <t>【食品】益朵清功能乳酸菌膠囊 60Tab/Bot</t>
  </si>
  <si>
    <t>ICAVER</t>
  </si>
  <si>
    <t>ICISATR5</t>
  </si>
  <si>
    <t>IEPOET52</t>
  </si>
  <si>
    <t>IETANER1</t>
  </si>
  <si>
    <t>IHUMALO</t>
  </si>
  <si>
    <t>IINSULA</t>
  </si>
  <si>
    <t>IMIRCERA</t>
  </si>
  <si>
    <t>IOMALIZ2</t>
  </si>
  <si>
    <t>ITERIPA</t>
  </si>
  <si>
    <t>ITOUJEO</t>
  </si>
  <si>
    <t>LACET-S</t>
  </si>
  <si>
    <t>LALGINO</t>
  </si>
  <si>
    <t>LAZITHR</t>
  </si>
  <si>
    <t>LBENZY2</t>
  </si>
  <si>
    <t>LBIMAT3</t>
  </si>
  <si>
    <t>Bimatoprost 0.03% eye drops 0.4mL/Amp</t>
  </si>
  <si>
    <t>LCURAM</t>
  </si>
  <si>
    <t>LCYPROH</t>
  </si>
  <si>
    <t>LGUA120</t>
  </si>
  <si>
    <t>LKETOT22</t>
  </si>
  <si>
    <t>BT</t>
  </si>
  <si>
    <t>LKETOTI</t>
  </si>
  <si>
    <t>LLACTU1</t>
  </si>
  <si>
    <t>LLEVETI</t>
  </si>
  <si>
    <t>LMYCOMB</t>
  </si>
  <si>
    <t>LOFLOXA1</t>
  </si>
  <si>
    <t>LQUETIA</t>
  </si>
  <si>
    <t>Quetiapine 25mg/mL 120mL/Bot</t>
  </si>
  <si>
    <t>LSANCOB</t>
  </si>
  <si>
    <t>LSER250</t>
  </si>
  <si>
    <t>LSORTUS</t>
  </si>
  <si>
    <t>Sortuss cough liquid 60mL/Bot(複方)</t>
  </si>
  <si>
    <t>MHYALU7</t>
  </si>
  <si>
    <t>ODAIVOB</t>
  </si>
  <si>
    <t>DaivoBet Oint. 30gm/Tube(複方)</t>
  </si>
  <si>
    <t>OMOMETA2</t>
  </si>
  <si>
    <t>PANORO</t>
  </si>
  <si>
    <t>PCLOSTR</t>
  </si>
  <si>
    <t>Dioctahedral Smectite powder 3g/Pack</t>
  </si>
  <si>
    <t>PROTIGO</t>
  </si>
  <si>
    <t>TABEM15</t>
  </si>
  <si>
    <t>TACYCL4</t>
  </si>
  <si>
    <t>TAKYNZE</t>
  </si>
  <si>
    <t>TANTIBI</t>
  </si>
  <si>
    <t>TATORVA2</t>
  </si>
  <si>
    <t>TATOZET</t>
  </si>
  <si>
    <t>TBUDES91</t>
  </si>
  <si>
    <t>TCADUE2</t>
  </si>
  <si>
    <t>Caduet 5/20 mg/Tab</t>
  </si>
  <si>
    <t>TCLOPID</t>
  </si>
  <si>
    <t>TCONSLI</t>
  </si>
  <si>
    <t>Conslife Tab(複方)</t>
  </si>
  <si>
    <t>f</t>
  </si>
  <si>
    <t>學名</t>
  </si>
  <si>
    <t>中文</t>
  </si>
  <si>
    <t>庫存單位</t>
  </si>
  <si>
    <t>料位號</t>
  </si>
  <si>
    <t>層數</t>
  </si>
  <si>
    <t>狀態</t>
  </si>
  <si>
    <t>備註</t>
  </si>
  <si>
    <t>大箱、拆</t>
  </si>
  <si>
    <t>TACETM53</t>
  </si>
  <si>
    <t>Acetaminophen 500mg/Tab</t>
  </si>
  <si>
    <t>利克痛錠</t>
  </si>
  <si>
    <t>TB</t>
  </si>
  <si>
    <t>牆E</t>
  </si>
  <si>
    <t>Y</t>
  </si>
  <si>
    <t>TACETM54</t>
  </si>
  <si>
    <t>普挪痛錠</t>
  </si>
  <si>
    <t>9倉</t>
  </si>
  <si>
    <t>利克痛錠缺藥暫代</t>
  </si>
  <si>
    <t>TTOPAAL</t>
  </si>
  <si>
    <t>Algitab chewable Tab(複方)</t>
  </si>
  <si>
    <t>艾胃逆服咀嚼錠</t>
  </si>
  <si>
    <t>牆B</t>
  </si>
  <si>
    <t>TMIRAB5</t>
  </si>
  <si>
    <t>Mirabegron 50mg/Tab</t>
  </si>
  <si>
    <t>貝坦利持續性藥效錠50毫克</t>
  </si>
  <si>
    <t>O02</t>
  </si>
  <si>
    <t>Potassium citrate 3.3g/5g/pack(結石清)</t>
  </si>
  <si>
    <t>結石清顆粒</t>
  </si>
  <si>
    <t>PK</t>
  </si>
  <si>
    <t>L06</t>
  </si>
  <si>
    <t>INS1001</t>
  </si>
  <si>
    <t>Sodium chloride 0.9% 100mL/Bot(南光)</t>
  </si>
  <si>
    <t>南光 沙林注射液</t>
  </si>
  <si>
    <t>SODIUM 250mL/Bot BICARBONATE(樂麗康)7%</t>
  </si>
  <si>
    <t>樂麗康注射液</t>
  </si>
  <si>
    <t>ICVVH-A</t>
  </si>
  <si>
    <t>CVVH Solution A 3000mL/Bot</t>
  </si>
  <si>
    <t>連續性血液過濾補充液甲</t>
  </si>
  <si>
    <t>停止</t>
  </si>
  <si>
    <t>I45NA27</t>
  </si>
  <si>
    <t>SODIUM CHLORIDE(大)0.45% 2760mL/Bot</t>
  </si>
  <si>
    <t>氯化鈉注射液2760ML</t>
  </si>
  <si>
    <t>IPRISMA4</t>
  </si>
  <si>
    <t>Prismasol 4(含鉀離子)5000mL/Bot</t>
  </si>
  <si>
    <t>補利壽血液過濾及血液透析液</t>
  </si>
  <si>
    <t>以後會進入正式品項，踢掉AB液</t>
  </si>
  <si>
    <t>IPRISMA1</t>
  </si>
  <si>
    <t>Prismasol B0 5000mL/Bot</t>
  </si>
  <si>
    <t>Acetaminophen Syrup 24mg/ml 60ml/BT</t>
  </si>
  <si>
    <t>安佳熱糖漿</t>
  </si>
  <si>
    <t>L05</t>
  </si>
  <si>
    <t>Lactulose syrup 300ml/BT(複方)</t>
  </si>
  <si>
    <t>樂多糖漿</t>
  </si>
  <si>
    <t>O01</t>
  </si>
  <si>
    <t>I5DX25</t>
  </si>
  <si>
    <t>Glucose 5 %(化療調配) 250mL/Bag</t>
  </si>
  <si>
    <t>吉多士注射液５％</t>
  </si>
  <si>
    <t>AM</t>
  </si>
  <si>
    <t>LARTELA</t>
  </si>
  <si>
    <t>Artelac Eye Drops 10ml/BT(複方)</t>
  </si>
  <si>
    <t>愛特淚點眼液</t>
  </si>
  <si>
    <t>LPATEAR</t>
  </si>
  <si>
    <t>Patear eye lotions 10mL/Bot(複</t>
  </si>
  <si>
    <t>"派頓"派滴兒點眼液</t>
  </si>
  <si>
    <t>D04</t>
  </si>
  <si>
    <t>愛特淚缺貨時暫代品項</t>
  </si>
  <si>
    <t>LSELEAR</t>
  </si>
  <si>
    <t>Selear eye drop 10mL/Bot(複方)</t>
  </si>
  <si>
    <t>視麗兒點眼液</t>
  </si>
  <si>
    <t>"派頓"派滴兒點眼液缺貨暫代</t>
  </si>
  <si>
    <t>OCARBOM</t>
  </si>
  <si>
    <t>Carbomer gel 0.2% 10g/Tube</t>
  </si>
  <si>
    <t>維蒂斯眼用凝膠</t>
  </si>
  <si>
    <t>TU</t>
  </si>
  <si>
    <t>H05</t>
  </si>
  <si>
    <t>TLEUKER</t>
  </si>
  <si>
    <t>Chlorambucil 2mg/Tab(褐色圓形錠)</t>
  </si>
  <si>
    <t>瘤克寧錠</t>
  </si>
  <si>
    <t>大冰</t>
  </si>
  <si>
    <t>VI</t>
  </si>
  <si>
    <t>溫諾平軟膠囊</t>
  </si>
  <si>
    <t>TVINORE1</t>
  </si>
  <si>
    <t>Vinorelbine(20) 20mg/Cap(需冷藏)</t>
  </si>
  <si>
    <t>溫諾平20毫克</t>
  </si>
  <si>
    <t>CA</t>
  </si>
  <si>
    <t>TFLUDRO</t>
  </si>
  <si>
    <t>Fludrocortisone Acetate 0.1mg/Tab</t>
  </si>
  <si>
    <t>富能錠</t>
  </si>
  <si>
    <t>普洛舒定－益二型陰道錠</t>
  </si>
  <si>
    <t>SP</t>
  </si>
  <si>
    <t>IAGALS</t>
  </si>
  <si>
    <t>Agalsidase Alfa(1mg/mL) 3.5mg/Vial</t>
  </si>
  <si>
    <t>利甫蓋素 注射液</t>
  </si>
  <si>
    <t>INORMOS</t>
  </si>
  <si>
    <t>Normosang 250mg/10ml/Amp</t>
  </si>
  <si>
    <t>血基賞濃縮輸注液</t>
  </si>
  <si>
    <t>TTRIEN1</t>
  </si>
  <si>
    <t>Trientine HCL 300mg/Cap</t>
  </si>
  <si>
    <t>解銅 膠囊</t>
  </si>
  <si>
    <t>Trametinib Dimethyl Sulfoxide 2mg/Tab</t>
  </si>
  <si>
    <t>麥欣霓膜衣錠</t>
  </si>
  <si>
    <t>OCLEANF</t>
  </si>
  <si>
    <t>Cleanfleck cream 5g/Tube(複方)</t>
  </si>
  <si>
    <t>宜斑淨乳膏</t>
  </si>
  <si>
    <t>IVEDOLI</t>
  </si>
  <si>
    <t>Vedolizumab 300mg/Vial</t>
  </si>
  <si>
    <t>安潰悠凍晶注射劑300毫克</t>
  </si>
  <si>
    <t>IETELC5</t>
  </si>
  <si>
    <t>Etelcalcetide 5mg/Vial</t>
  </si>
  <si>
    <t>旁必福注射液</t>
  </si>
  <si>
    <t>倍血添注射劑</t>
  </si>
  <si>
    <t>ITHYROT</t>
  </si>
  <si>
    <t>Thyrotropin alfa 1.1mg/VI</t>
  </si>
  <si>
    <t>適諾進</t>
  </si>
  <si>
    <t>XPYRO</t>
  </si>
  <si>
    <t>99MTC PYP</t>
  </si>
  <si>
    <t>IROMIPL</t>
  </si>
  <si>
    <t>Romiplostim 250 mcg/Vial</t>
  </si>
  <si>
    <t>恩沛板 注射用凍晶粉末</t>
  </si>
  <si>
    <t>Filgrastim 300mcg/0.7ml/Amp</t>
  </si>
  <si>
    <t>惠爾血添注射液</t>
  </si>
  <si>
    <t>安挺樂</t>
  </si>
  <si>
    <t>ITOCIL21</t>
  </si>
  <si>
    <t>Tocilizumab</t>
  </si>
  <si>
    <t>安挺樂200的專案進口</t>
  </si>
  <si>
    <t>ITOCIL1</t>
  </si>
  <si>
    <t>Tocilizumab 八十mg/4mL/Vial</t>
  </si>
  <si>
    <t>安挺樂 靜脈點滴注射劑</t>
  </si>
  <si>
    <t>臨採</t>
  </si>
  <si>
    <t>Benzathine Penicillin G 2400000U/Syringe</t>
  </si>
  <si>
    <t>必希寧注射劑</t>
  </si>
  <si>
    <t>愛爾卡因0.5%點眼液</t>
  </si>
  <si>
    <t>LALCAIN2</t>
  </si>
  <si>
    <t>Proparacaine 15m/Bot</t>
  </si>
  <si>
    <t>五福普洛拍拉卡因眼藥水</t>
  </si>
  <si>
    <t>愛爾卡因替代，2022/11/11愛爾卡因回來</t>
  </si>
  <si>
    <t>Omalizumab 150mg/Amp</t>
  </si>
  <si>
    <t>樂無喘(喜瑞樂)乾粉注射劑</t>
  </si>
  <si>
    <t>Isophane.Mono.Human Insulin 100IU/mL</t>
  </si>
  <si>
    <t>因速來達 胰島素注射液</t>
  </si>
  <si>
    <t>TLACTO1</t>
  </si>
  <si>
    <t>Lactobacillus rhamnosus 150mg/Cap</t>
  </si>
  <si>
    <t>摩舒益多膠囊</t>
  </si>
  <si>
    <t>善得定注射液</t>
  </si>
  <si>
    <t>IDENOSU</t>
  </si>
  <si>
    <t>Denosumab 120mg/1.7mL/Vial</t>
  </si>
  <si>
    <t>癌骨瓦注射液</t>
  </si>
  <si>
    <t>癌立佳持續性藥效皮下注射劑</t>
  </si>
  <si>
    <t>保妥適乾粉注射劑</t>
  </si>
  <si>
    <t>IU</t>
  </si>
  <si>
    <t>益穩挺 注射液</t>
  </si>
  <si>
    <t>IACTRA2</t>
  </si>
  <si>
    <t>Regular Insulin 100IU/mL; 10mL/Vial</t>
  </si>
  <si>
    <t>愛速基因人體胰島素</t>
  </si>
  <si>
    <t>IDENOS1</t>
  </si>
  <si>
    <t>DENOSUMAB 60mg/mL/Syringe</t>
  </si>
  <si>
    <t>保骼麗注射液</t>
  </si>
  <si>
    <t>5右</t>
  </si>
  <si>
    <t>IAFLIBE</t>
  </si>
  <si>
    <t>Aflibercept 4mg/0.1mL/Vial</t>
  </si>
  <si>
    <t>采視明瓶裝注射液</t>
  </si>
  <si>
    <t>3右</t>
  </si>
  <si>
    <t>IRANIBI2</t>
  </si>
  <si>
    <t>Ranibizumab 10mg/mL 0.165mL/Syringe</t>
  </si>
  <si>
    <t>樂舒晴注射劑 10毫克/毫升</t>
  </si>
  <si>
    <t>IFULVES</t>
  </si>
  <si>
    <t>Fulvestrant 250mg/Syringe</t>
  </si>
  <si>
    <t>法洛德注射液</t>
  </si>
  <si>
    <t>保脂通注射劑75毫克</t>
  </si>
  <si>
    <t>PE</t>
  </si>
  <si>
    <t>IBENRAL</t>
  </si>
  <si>
    <t>Benralizumab 30mg/Vial</t>
  </si>
  <si>
    <t>肺昇朗注射液劑</t>
  </si>
  <si>
    <t>IGUSELK</t>
  </si>
  <si>
    <t>Guselkumab 100mg/Syringe</t>
  </si>
  <si>
    <t>特諾雅注射液</t>
  </si>
  <si>
    <t>4右</t>
  </si>
  <si>
    <t>Risankizumab 75mg/0.83mL/Syringe</t>
  </si>
  <si>
    <t>喜開悅 75mg針筒裝注射劑</t>
  </si>
  <si>
    <t>IUSTEKI2</t>
  </si>
  <si>
    <t>Ustekinumab 45mg/0.5mL/Syringe</t>
  </si>
  <si>
    <t>喜達諾 注射液</t>
  </si>
  <si>
    <t>1右</t>
  </si>
  <si>
    <t>IGOLIMU</t>
  </si>
  <si>
    <t>Golimumab 50mg/0.5mL/Syringe</t>
  </si>
  <si>
    <t>欣普尼 注射液</t>
  </si>
  <si>
    <t>5左</t>
  </si>
  <si>
    <t>Etanercept pre-filled 25mg/Syringe</t>
  </si>
  <si>
    <t>恩博25針筒裝注射劑</t>
  </si>
  <si>
    <t>IADALIM2</t>
  </si>
  <si>
    <t>Adalimumab 40mg/0.4mL/Syringe</t>
  </si>
  <si>
    <t>復邁注射劑</t>
  </si>
  <si>
    <t>ISECUKI</t>
  </si>
  <si>
    <t>Secukinumab 150mg/mL/Syringe</t>
  </si>
  <si>
    <t>可善挺注射液劑</t>
  </si>
  <si>
    <t>4左</t>
  </si>
  <si>
    <t>Dupilumab 300mg/2mL/Syringe</t>
  </si>
  <si>
    <t>杜避炎注射劑</t>
  </si>
  <si>
    <t>IDUPILU1</t>
  </si>
  <si>
    <t>Dupilumab(醫免)300mg/2mL/Syringe</t>
  </si>
  <si>
    <t>IIXEKI8</t>
  </si>
  <si>
    <t>Ixekizumab 80mg/Syringe</t>
  </si>
  <si>
    <t>達癬治注射劑</t>
  </si>
  <si>
    <t>ICERTOL</t>
  </si>
  <si>
    <t>Certolizumab pegol 200mg/mL/Amp</t>
  </si>
  <si>
    <t>欣膝亞注射液</t>
  </si>
  <si>
    <t>IETANE5</t>
  </si>
  <si>
    <t>Etanercept 五十mg/Syringe</t>
  </si>
  <si>
    <t>恩博針筒裝注射劑 50 毫克</t>
  </si>
  <si>
    <t>ITOCIL2</t>
  </si>
  <si>
    <t>tocilizumab皮下 162mg/0.9mL/Vial</t>
  </si>
  <si>
    <t>安挺樂 皮下注射劑162毫克</t>
  </si>
  <si>
    <t>Abatacept 250mg/VI</t>
  </si>
  <si>
    <t>恩瑞舒凍晶注射劑</t>
  </si>
  <si>
    <t>IABATA1</t>
  </si>
  <si>
    <t>Abatacept SC 125mg/Syringe</t>
  </si>
  <si>
    <t>臨採藥品</t>
  </si>
  <si>
    <t>PTRIMBO</t>
  </si>
  <si>
    <t>Trimbow 120Dose/Bot(複方)</t>
  </si>
  <si>
    <t>喘寶定量吸入劑</t>
  </si>
  <si>
    <t>IRISPER1</t>
  </si>
  <si>
    <t>Risperidone IM susp. 37.5mg(長效)/Vial</t>
  </si>
  <si>
    <t>維思通肌肉注射用懸液劑</t>
  </si>
  <si>
    <t>IBELIMU</t>
  </si>
  <si>
    <t>Belimumab 120mg/Vial</t>
  </si>
  <si>
    <t>奔麗生凍晶注射劑</t>
  </si>
  <si>
    <t>ISEMAG4</t>
  </si>
  <si>
    <t>Semaglutide 4mg/3mL/Pen</t>
  </si>
  <si>
    <t>胰妥讚 注射劑</t>
  </si>
  <si>
    <t>臨採表單1477，但該品項不用鎖病患，照主任說法不鎖的都是常備</t>
  </si>
  <si>
    <t>IFULVE2</t>
  </si>
  <si>
    <t>Fulvestrant Sandoz 250mg/Syri</t>
  </si>
  <si>
    <t>福坦注射劑</t>
  </si>
  <si>
    <t>1644臨採</t>
  </si>
  <si>
    <t>IUSTE13</t>
  </si>
  <si>
    <t>Ustekinumab 130mg/26mL/Vial</t>
  </si>
  <si>
    <t>喜達諾 靜脈注射液130毫克/26毫</t>
  </si>
  <si>
    <t>1719臨採</t>
  </si>
  <si>
    <t>IUSTE90</t>
  </si>
  <si>
    <t>Ustekinumab 90mg/mL/Syringe</t>
  </si>
  <si>
    <t>"瑞士"喜達諾注射液</t>
  </si>
  <si>
    <t>1720臨採</t>
  </si>
  <si>
    <t>IROPE50</t>
  </si>
  <si>
    <t>Ropeginterferon alfa-2b 500mcg/Syringe</t>
  </si>
  <si>
    <t>百斯瑞明針筒裝注射液劑</t>
  </si>
  <si>
    <t>VENVA21</t>
  </si>
  <si>
    <t>Envacgen(第一劑) 0.5mL/Amp高端廠</t>
  </si>
  <si>
    <t>"高端"腸病毒71型疫苗</t>
  </si>
  <si>
    <t>學長會買，我們自己不要買</t>
  </si>
  <si>
    <t>VENVA11</t>
  </si>
  <si>
    <t>EnVAX-A71 (第一劑) 0.5mL/Amp國光廠</t>
  </si>
  <si>
    <t>安拓伏腸病毒71型疫苗</t>
  </si>
  <si>
    <t>抗ＲＨ因子球蛋白注射液</t>
  </si>
  <si>
    <t>直上</t>
  </si>
  <si>
    <t>IHYPERR1</t>
  </si>
  <si>
    <t>專案</t>
  </si>
  <si>
    <t>IHYPERR2</t>
  </si>
  <si>
    <t>氯化鉀注射液</t>
  </si>
  <si>
    <t>位架</t>
  </si>
  <si>
    <t>Heparin 25000 IU/5mL/Vial**</t>
  </si>
  <si>
    <t>亞魯特注射液</t>
  </si>
  <si>
    <t>Heparin 25000 IU/5mL/Vial肝素鈉</t>
  </si>
  <si>
    <t>亞魯特替代\</t>
  </si>
  <si>
    <t>利度膚寧注射劑</t>
  </si>
  <si>
    <t>IDIPYRI</t>
  </si>
  <si>
    <t>Dipyridamole(針劑) 10mg/2mL/Amp</t>
  </si>
  <si>
    <t>保心丁注射液</t>
  </si>
  <si>
    <t>Calcium chloride(Vitacal) 20mL/Amp</t>
  </si>
  <si>
    <t>Vasopressin 20U/ml/Amp</t>
  </si>
  <si>
    <t>鹽酸副腎素注射液</t>
  </si>
  <si>
    <t>IBOSMI</t>
  </si>
  <si>
    <t>Epinephrine 1mg/ml/Amp**</t>
  </si>
  <si>
    <t>安得理那寧注射液</t>
  </si>
  <si>
    <t>鹽酸副腎素替代</t>
  </si>
  <si>
    <t>IALCOH5</t>
  </si>
  <si>
    <t>Alcohol 99.5% 5mL/Bot</t>
  </si>
  <si>
    <t>信東 99.5%酒精注射劑</t>
  </si>
  <si>
    <t>112/12/12琇菁傳訊息告訴變更(原LALCOH5→IALCOH5)</t>
  </si>
  <si>
    <t>心安寧注射液</t>
  </si>
  <si>
    <t>Charcoal Activated 50g/Bot</t>
  </si>
  <si>
    <t>蓋抹滅顆粒劑</t>
  </si>
  <si>
    <t>Naloxone 0.4mg/ml/Amp</t>
  </si>
  <si>
    <t>IRELAX</t>
  </si>
  <si>
    <t>Succinylcholine Chloride 500mg/25ml/VI**</t>
  </si>
  <si>
    <t>能弛聖注射液</t>
  </si>
  <si>
    <t>安易醒注射液</t>
  </si>
  <si>
    <t>IFLUMAZ1</t>
  </si>
  <si>
    <t>安易醒注射液替代</t>
  </si>
  <si>
    <t>Etomidate 20mg/10mL/Amp</t>
  </si>
  <si>
    <t>安得力多靜脈注射液</t>
  </si>
  <si>
    <t>112/08/21大昌打來說停產</t>
  </si>
  <si>
    <t>IETOMID2</t>
  </si>
  <si>
    <t>安得力多靜脈注射液停產，專案進口暫代品</t>
  </si>
  <si>
    <t>健多博注射液</t>
  </si>
  <si>
    <t>Isoproterenol 0.2mg/mL/Amp</t>
  </si>
  <si>
    <t>栓體舒注射液</t>
  </si>
  <si>
    <t>Digoxin 0.5mg/2ml/Amp**</t>
  </si>
  <si>
    <t>隆我心</t>
  </si>
  <si>
    <t>Adenosine 6mg/VI</t>
  </si>
  <si>
    <t>安室律</t>
  </si>
  <si>
    <t>IADENOC2</t>
  </si>
  <si>
    <t>Adenosine 6mg/2mL/Vial (全盟代</t>
  </si>
  <si>
    <t>安室律替代，專案進口</t>
  </si>
  <si>
    <t>IADENOC3</t>
  </si>
  <si>
    <t>ADENOSINE 6mg/2mL/Vial(南菲廠)</t>
  </si>
  <si>
    <t>IROPI10</t>
  </si>
  <si>
    <t>Ropivacaine 10mg/mL 20mL/Vial</t>
  </si>
  <si>
    <t>若比定注射液</t>
  </si>
  <si>
    <t>Calcium Gluconate 10% 10ml/Amp</t>
  </si>
  <si>
    <t>鈣克康注射液</t>
  </si>
  <si>
    <t>鹽酸麻黃素</t>
  </si>
  <si>
    <t>Mesna 400mg/4mL/Amp</t>
  </si>
  <si>
    <t>優路保注射液</t>
  </si>
  <si>
    <t>硫酸魚精蛋白注射液</t>
  </si>
  <si>
    <t>112年10月底恢復供貨</t>
  </si>
  <si>
    <t>學長說該品藥庫一定要有</t>
  </si>
  <si>
    <t>IPROTAM2</t>
  </si>
  <si>
    <t>硫酸魚精蛋白注射液，缺藥時替代，專案進口</t>
  </si>
  <si>
    <t>IGOSER1</t>
  </si>
  <si>
    <t>GoSerELiN 10.8mg/Syringe(高劑量)</t>
  </si>
  <si>
    <t>諾雷德持續性注射劑10.8公絲</t>
  </si>
  <si>
    <t>DopaMine 200mg/5ml/Amp</t>
  </si>
  <si>
    <t>Lidocaine 2% 100mg/5ml/Amp(新)**</t>
  </si>
  <si>
    <t>鈣先注射液</t>
  </si>
  <si>
    <t>Acetylcysteine(注射) 5g/25mL/Vial</t>
  </si>
  <si>
    <t>磷酸鉀缺貨暫代品項，該醫令為專案製造</t>
  </si>
  <si>
    <t>ISOD-G1</t>
  </si>
  <si>
    <t>Sodium glycerophosphate 20mL/Amp</t>
  </si>
  <si>
    <t>磷鈣穩注射液</t>
  </si>
  <si>
    <t>磷酸鉀缺貨暫代品項</t>
  </si>
  <si>
    <t>Amiodarone 150mg/3ml/Amp**</t>
  </si>
  <si>
    <t>臟得樂注射液</t>
  </si>
  <si>
    <t>住冰</t>
  </si>
  <si>
    <t>肌弛適替代，專案進口，112/8/21開始使用</t>
  </si>
  <si>
    <t>2號醫令的替代，專案進口</t>
  </si>
  <si>
    <t>專Cisatracurium 10mg/5mL/Amp</t>
  </si>
  <si>
    <t>CISA替代，5號醫令</t>
  </si>
  <si>
    <t>IMIRCE1</t>
  </si>
  <si>
    <t>MPG-Epoetin beta 50mcg/0.3ml/Syringe</t>
  </si>
  <si>
    <t>美血樂50</t>
  </si>
  <si>
    <t>MPG-Epoetin beta 100mcg/0.3ml/Syringe</t>
  </si>
  <si>
    <t>美血樂100</t>
  </si>
  <si>
    <t>IDARBE21</t>
  </si>
  <si>
    <t>Darbepoetin Alfa 20mcg/0.5ml/Syringe</t>
  </si>
  <si>
    <t>耐血比 注射劑</t>
  </si>
  <si>
    <t>IEPOET21</t>
  </si>
  <si>
    <t>Epoetin beta 2000IU/Syringe</t>
  </si>
  <si>
    <t>容可曼2000</t>
  </si>
  <si>
    <t>Epoetin beta 5000IU/Syringe</t>
  </si>
  <si>
    <t>容可曼5000</t>
  </si>
  <si>
    <t>Forteo for injection 600mcg/2.4mL/Pen</t>
  </si>
  <si>
    <t>骨穩注射液</t>
  </si>
  <si>
    <t>之後刪除，僅剩下之前有在使用的病患(可以拿18個月)</t>
  </si>
  <si>
    <t>ITERIPA1</t>
  </si>
  <si>
    <t>Teriparatide 600mcg/2.4mL/Pen</t>
  </si>
  <si>
    <t>艾歐骨得注射液</t>
  </si>
  <si>
    <t>IDULAG1</t>
  </si>
  <si>
    <t>Dulaglutide 1.5mg/0.5mL/Syringe</t>
  </si>
  <si>
    <t>易週糖 注射劑</t>
  </si>
  <si>
    <t>ISOLIQU</t>
  </si>
  <si>
    <t>Soliqua長效 300IU/150mcg/3mL/Pen</t>
  </si>
  <si>
    <t>爽胰達注射劑</t>
  </si>
  <si>
    <t>Humalog Mix 50 100IU/ml 3ml/Pen</t>
  </si>
  <si>
    <t>優泌樂－混合型 50</t>
  </si>
  <si>
    <t>INOVOM2</t>
  </si>
  <si>
    <t>NovoMix 30 FlexPen 300IU/3mL</t>
  </si>
  <si>
    <t>諾和密斯 30諾易筆 注射劑</t>
  </si>
  <si>
    <t>INOVOR2</t>
  </si>
  <si>
    <t>Insulin aspart FlexPen 300IU/3mL</t>
  </si>
  <si>
    <t>諾和瑞 諾易筆</t>
  </si>
  <si>
    <t>ILANTUS1</t>
  </si>
  <si>
    <t>INSULIN Glargine 100IU/mL 3mL/Pen</t>
  </si>
  <si>
    <t>蘭德仕注射筆</t>
  </si>
  <si>
    <t>Insulin glargine長450IU/1.5mL/Pen限針頭</t>
  </si>
  <si>
    <t>糖德仕注射劑</t>
  </si>
  <si>
    <t>ILIRAGL</t>
  </si>
  <si>
    <t>Liraglutide血糖控制 6mg/mL 3mL/Pen</t>
  </si>
  <si>
    <t>胰妥善注射液</t>
  </si>
  <si>
    <t>易周糖替代，易周糖已回來不再購買</t>
  </si>
  <si>
    <t>ILIRAG2</t>
  </si>
  <si>
    <t>Liraglutide(體重控制) 6mg/mL 3</t>
  </si>
  <si>
    <t>善纖達</t>
  </si>
  <si>
    <t>減肥自費用</t>
  </si>
  <si>
    <t>IINSULID</t>
  </si>
  <si>
    <t>Insulin detemir 300IU/3ml/Pen 100IU/ml</t>
  </si>
  <si>
    <t>瑞和密爾(諾易筆)</t>
  </si>
  <si>
    <t>2022Q4刪除品項</t>
  </si>
  <si>
    <t>IINSUL3</t>
  </si>
  <si>
    <t>Insulin degludec長效 inj 300U/</t>
  </si>
  <si>
    <t>諾胰保 諾特筆</t>
  </si>
  <si>
    <t>替代瑞和密爾位置</t>
  </si>
  <si>
    <t>LLATANO</t>
  </si>
  <si>
    <t>Latanoprost oph sol'n 0.005% 2.5ml/BT</t>
  </si>
  <si>
    <t>舒而坦眼藥水</t>
  </si>
  <si>
    <t>Lactated Ringer's sol'n 1000ml/BT</t>
  </si>
  <si>
    <t>乳酸林格式乙注射液</t>
  </si>
  <si>
    <t>走廊</t>
  </si>
  <si>
    <t>永豐廠</t>
  </si>
  <si>
    <t>Haforman 500mL/Bot</t>
  </si>
  <si>
    <t>哈福曼注射液</t>
  </si>
  <si>
    <t>LR替代，國內南光廠</t>
  </si>
  <si>
    <t>葡萄糖注射液5%</t>
  </si>
  <si>
    <t>I5DX21</t>
  </si>
  <si>
    <t>Glucose(Dextrose)南光廠 5% 500mL/Bot</t>
  </si>
  <si>
    <t>吉多士注射液</t>
  </si>
  <si>
    <t>永豐5%替代品，國內南光廠</t>
  </si>
  <si>
    <t>I5DX22</t>
  </si>
  <si>
    <t>暫時未進</t>
  </si>
  <si>
    <t>大隆興GLUCOSE5%,500ml</t>
  </si>
  <si>
    <t>生理食鹽水注射液0.9% 1000ml/BT</t>
  </si>
  <si>
    <t>INS10002</t>
  </si>
  <si>
    <t>NS1000缺貨暫代，國內信東</t>
  </si>
  <si>
    <t>INS10003</t>
  </si>
  <si>
    <t>Sodium chloride(大塚日本) 1000mL/Bot</t>
  </si>
  <si>
    <t>NS1000缺貨暫代，專案進口，大塚日本廠</t>
  </si>
  <si>
    <t>INS10004</t>
  </si>
  <si>
    <t>Sodium chloride(培力廠) 1000mL/Bot</t>
  </si>
  <si>
    <t>Sodium chloride(培力廠) 1000mL</t>
  </si>
  <si>
    <t>NS1000缺貨暫代，專案進口，培力日本，軟袋</t>
  </si>
  <si>
    <t>INS10005</t>
  </si>
  <si>
    <t>Sodium chloride(百特香港廠) 1000mL/Bot</t>
  </si>
  <si>
    <t>Sodium chloride(百特廠) 1000mL</t>
  </si>
  <si>
    <t>NS1000缺貨暫代，專案進口，百特香港廠，軟袋</t>
  </si>
  <si>
    <t>INS10006</t>
  </si>
  <si>
    <t>Sodium chloride百特新加坡廠 1000mL/Bot</t>
  </si>
  <si>
    <t>NS1000缺貨暫代，專案進口，百特新加坡廠，軟袋</t>
  </si>
  <si>
    <t>專案進口，橫山韓國廠，軟袋</t>
  </si>
  <si>
    <t>Sodium chloride 0.45% 500ml/BT</t>
  </si>
  <si>
    <t>食鹽水注射液 0.45% 500ml/BT</t>
  </si>
  <si>
    <t>永豐</t>
  </si>
  <si>
    <t>沙林注射液</t>
  </si>
  <si>
    <t>替代，國內南光</t>
  </si>
  <si>
    <t>LNS2000</t>
  </si>
  <si>
    <t>NACL沖洗用生理食鹽水 0.9% 2000mL/Bot</t>
  </si>
  <si>
    <t>葡萄糖食鹽水 5%/0.9%</t>
  </si>
  <si>
    <t>I5DXNS1</t>
  </si>
  <si>
    <t>Glucose 5%+(南光)0.9% NaCL 500mL/Bot</t>
  </si>
  <si>
    <t>沙多士注射液</t>
  </si>
  <si>
    <t>永豐5%0.9缺貨暫代，國內南光廠</t>
  </si>
  <si>
    <t>I5DXNS2</t>
  </si>
  <si>
    <t>濟生國內，5%0.9</t>
  </si>
  <si>
    <t>LNS1000</t>
  </si>
  <si>
    <t>SODIUM CHLORIDE Sol'n(沖洗用)0.9% 1L/BT</t>
  </si>
  <si>
    <t>沖洗用生理食鹽水 1000 mL</t>
  </si>
  <si>
    <t>Sodium chloride(永豐) 0.9% 500ml/BT</t>
  </si>
  <si>
    <t>生理食鹽水 0.9% 500ml/BT</t>
  </si>
  <si>
    <t>INS5005</t>
  </si>
  <si>
    <t>.Sodium chloride 0.9% 500mL/Bot(南光)</t>
  </si>
  <si>
    <t>INS500缺貨，國內正常品項，南光</t>
  </si>
  <si>
    <t>INS5003</t>
  </si>
  <si>
    <t>Sodium chloride(信東) 0.9% 500mL/Bot</t>
  </si>
  <si>
    <t>生理食鹽水注射液</t>
  </si>
  <si>
    <t>INS500缺貨，國內正常品項，信東，瓶裝</t>
  </si>
  <si>
    <t>INS5006</t>
  </si>
  <si>
    <t>Sodium chloride(限病房)馬來西亞500</t>
  </si>
  <si>
    <t>INS500缺貨，專案進口品，柏朗馬來西亞，瓶裝</t>
  </si>
  <si>
    <t>INS5007</t>
  </si>
  <si>
    <t>Normal saline(急門診)印尼廠500mL/Bot</t>
  </si>
  <si>
    <t>INS500缺貨，專案進口品，柏朗印尼，瓶裝</t>
  </si>
  <si>
    <t>INS5008</t>
  </si>
  <si>
    <t>Sodium chloride(限H與I棟使用)濟生廠500mL</t>
  </si>
  <si>
    <t>"濟生"氯化鈉注射液</t>
  </si>
  <si>
    <t>INS500缺貨，國內暫代，濟生</t>
  </si>
  <si>
    <t>INS5009</t>
  </si>
  <si>
    <t>Saline 0.9% 500mL/Bot(南光廠)</t>
  </si>
  <si>
    <t>INS500缺貨，國內專案製造，南光</t>
  </si>
  <si>
    <t>INS50011</t>
  </si>
  <si>
    <t>Normal saline(限病房)大塚越南500mL/Bot</t>
  </si>
  <si>
    <t>Normal saline越南廠500mL/Bot</t>
  </si>
  <si>
    <t>INS500缺貨，專案進口，大塚越南廠</t>
  </si>
  <si>
    <t>INS50012</t>
  </si>
  <si>
    <t>Normal saline(病房)日本大塚500mL/Bot</t>
  </si>
  <si>
    <t>Normal saline日本廠500mL/Bot</t>
  </si>
  <si>
    <t>INS500缺貨，專案進口，大塚日本廠</t>
  </si>
  <si>
    <t>INS50013</t>
  </si>
  <si>
    <t>Normal saline希臘廠500mL/Bot</t>
  </si>
  <si>
    <t>INS500缺貨，專案進口，美達特希臘廠，瓶裝</t>
  </si>
  <si>
    <t>INS50014</t>
  </si>
  <si>
    <t>尚未叫貨</t>
  </si>
  <si>
    <t>INS500缺貨，專案進口，培力日本廠，瓶裝</t>
  </si>
  <si>
    <t>INS50015</t>
  </si>
  <si>
    <t>Sodium chloride(橫山)0.9% 500mL/Bot</t>
  </si>
  <si>
    <t>專案進口，橫山西班牙，軟袋</t>
  </si>
  <si>
    <t>LNS500</t>
  </si>
  <si>
    <t>沖洗用生理食鹽水(Nacl ) 0.9% 500mL/Bot</t>
  </si>
  <si>
    <t>Normal saline sol'n 0.9% 500ml</t>
  </si>
  <si>
    <t>Glucose 5% in 0.33% NaCl 500ml/BT</t>
  </si>
  <si>
    <t>葡萄糖5％食鹽水0.33％注射液</t>
  </si>
  <si>
    <t>I5DX332</t>
  </si>
  <si>
    <t>Glucose 5% in 0.3% NACL 500mL/Bot(大塚廠</t>
  </si>
  <si>
    <t>滴沙林注射液５：０．３</t>
  </si>
  <si>
    <t>5%+0.33永豐缺藥替代，國內大塚</t>
  </si>
  <si>
    <t>I5DX333</t>
  </si>
  <si>
    <t>5%+0.33永豐缺藥替代，國內濟生廠</t>
  </si>
  <si>
    <t>I25D50L</t>
  </si>
  <si>
    <t>【5202】Dianeal (Low Ca.)D2.5% 5.0L/Bot</t>
  </si>
  <si>
    <t>含2.5％葡萄糖低鈣5L</t>
  </si>
  <si>
    <t>I15D50L</t>
  </si>
  <si>
    <t>【4826】Dianeal (Low Ca.)D1.5% 5.0L/Bot</t>
  </si>
  <si>
    <t>Dianeal (Low Ca.)D1.5% 5.0L/B</t>
  </si>
  <si>
    <t>I15D20LU</t>
  </si>
  <si>
    <t>【9766】Dianeal D1.5% 2.0L/B</t>
  </si>
  <si>
    <t>含1.5%葡萄糖低鈣腹膜透析液2L</t>
  </si>
  <si>
    <t>IEXTRAN</t>
  </si>
  <si>
    <t>【4984】Extraneal PD sol'n 2L/BT</t>
  </si>
  <si>
    <t>愛多尼爾腹膜透析液</t>
  </si>
  <si>
    <t>I42D20U</t>
  </si>
  <si>
    <t>【9896】Dextrose 4.25% 2L/Bot Ultrabag</t>
  </si>
  <si>
    <t>PD-2含4.25%葡萄糖腹膜透析液2L</t>
  </si>
  <si>
    <t>I25D20LU</t>
  </si>
  <si>
    <t>【9776】Dianeal D2.5% 2L/Bot</t>
  </si>
  <si>
    <t>2.5%葡萄糖低鈣腹膜透析液2L</t>
  </si>
  <si>
    <t>氯化鈉點滴注射液</t>
  </si>
  <si>
    <t>Sodium chloride(急診)0.9% 250mL/Bot</t>
  </si>
  <si>
    <t>台裕廠不足供貨，同時買進。國：南光</t>
  </si>
  <si>
    <t>LBIA200</t>
  </si>
  <si>
    <t>Sindine alc. 200ml/BT</t>
  </si>
  <si>
    <t>金碘酒精200ML</t>
  </si>
  <si>
    <t>LBIW200</t>
  </si>
  <si>
    <t>金碘藥水Povidone Iodine aqua 200mL/Bot</t>
  </si>
  <si>
    <t>金碘藥水Sindine 200mL/Bot</t>
  </si>
  <si>
    <t>0.149%氯化鉀/5%葡萄糖注射液</t>
  </si>
  <si>
    <t>0.149%氯化鉀/(5%葡萄糖及0.9%氯</t>
  </si>
  <si>
    <t>0.298%氯化鉀 注射液</t>
  </si>
  <si>
    <t>0.149%氯化鉀 注射液</t>
  </si>
  <si>
    <t>生理食鹽水注射液 0.9% 20ml/Amp</t>
  </si>
  <si>
    <t>0.149%氯化鉀/ 5%葡萄糖及 0.33%</t>
  </si>
  <si>
    <t>台大1號</t>
  </si>
  <si>
    <t>Taita No.2 500ml/BT(複方)</t>
  </si>
  <si>
    <t>台大2號</t>
  </si>
  <si>
    <t>Taita No.4 500mL/Bot(複方)</t>
  </si>
  <si>
    <t>台大4號</t>
  </si>
  <si>
    <t>台大五號注射液</t>
  </si>
  <si>
    <t>Aminol-RF 200ml/BT(複方)</t>
  </si>
  <si>
    <t>胺美樂爾福</t>
  </si>
  <si>
    <t>蒙利安命賜源注射液</t>
  </si>
  <si>
    <t>LWATER1</t>
  </si>
  <si>
    <t>沖洗用蒸餾水 1000mL/Bot</t>
  </si>
  <si>
    <t>LWATER2</t>
  </si>
  <si>
    <t>Water(sterile) for Irrigation 2000ml/Bag</t>
  </si>
  <si>
    <t>BAG</t>
  </si>
  <si>
    <t>LBSS502</t>
  </si>
  <si>
    <t>BSS 軟袋500mL/Bot(複方)</t>
  </si>
  <si>
    <t>均衡鹽溶液"愛爾康"</t>
  </si>
  <si>
    <t>架3</t>
  </si>
  <si>
    <t>LBSS5001</t>
  </si>
  <si>
    <t>BSS 玻璃500mL/Bot</t>
  </si>
  <si>
    <t>均衡鹽溶液</t>
  </si>
  <si>
    <t>LDESFLU</t>
  </si>
  <si>
    <t>Desflurane 240ml/BT</t>
  </si>
  <si>
    <t>輸活能液態吸入劑</t>
  </si>
  <si>
    <t>LSEVOFL</t>
  </si>
  <si>
    <t>Sevoflurane 250ml/BT</t>
  </si>
  <si>
    <t>西福銳吸入用液劑</t>
  </si>
  <si>
    <t>ITETRAS</t>
  </si>
  <si>
    <t>Tetrastarch (HES) 6% 500ml/BT</t>
  </si>
  <si>
    <t>量能靜脈輸注液</t>
  </si>
  <si>
    <t>特慕血舒替代</t>
  </si>
  <si>
    <t>息咳液</t>
  </si>
  <si>
    <t>I02</t>
  </si>
  <si>
    <t>滅咳康替代</t>
  </si>
  <si>
    <t>LPEACE1</t>
  </si>
  <si>
    <t>Peace(糖漿)syrup 60mL/Bot(複方)</t>
  </si>
  <si>
    <t>鼻福糖漿</t>
  </si>
  <si>
    <t>I04</t>
  </si>
  <si>
    <t>LPSEU</t>
  </si>
  <si>
    <t>Pseu syrup 60mL/Bot(複方)</t>
  </si>
  <si>
    <t>鼻舒液</t>
  </si>
  <si>
    <t>鼻福糖漿缺貨暫代</t>
  </si>
  <si>
    <t>固利壓注射液</t>
  </si>
  <si>
    <t>車3</t>
  </si>
  <si>
    <t>LALCOH4</t>
  </si>
  <si>
    <t>95% Alcohol 4000mL/Bot(生發)</t>
  </si>
  <si>
    <t>牆A</t>
  </si>
  <si>
    <t>伯斯妥靜脈注射液</t>
  </si>
  <si>
    <t>IGRANIS4</t>
  </si>
  <si>
    <t>Granisetron(賜安特) 1mg/mL/Amp</t>
  </si>
  <si>
    <t>(針劑)賜安特靜脈注射液</t>
  </si>
  <si>
    <t>伯斯妥缺貨時暫代品</t>
  </si>
  <si>
    <t>ISUGAMM</t>
  </si>
  <si>
    <t>Sugammadex sodium 200mg/2mL/Amp</t>
  </si>
  <si>
    <t>倍帝恩注射液</t>
  </si>
  <si>
    <t>縮水蘋果酸甲基麥角新鹼注射液</t>
  </si>
  <si>
    <t>血可補注射液</t>
  </si>
  <si>
    <t>Carbetocin 100mcg/mL/Amp</t>
  </si>
  <si>
    <t>濟生黃體素注射液</t>
  </si>
  <si>
    <t>ITINZAP</t>
  </si>
  <si>
    <t>Tinzaparin 20000IU/2mL/Vial</t>
  </si>
  <si>
    <t>低肝脂鈉</t>
  </si>
  <si>
    <t>IPATENT</t>
  </si>
  <si>
    <t>Patent Blue V 2mL/Vial</t>
  </si>
  <si>
    <t>拍得藍注射液</t>
  </si>
  <si>
    <t>瑞利勁人體免疫球蛋白靜脈注射液</t>
  </si>
  <si>
    <t>LLATAN2</t>
  </si>
  <si>
    <t>Latanoprostene bunod 0.024% 5m</t>
  </si>
  <si>
    <t>博士倫凡視達眼用液劑</t>
  </si>
  <si>
    <t>替代愛爾康易舒壓點眼液</t>
  </si>
  <si>
    <t>FALL601</t>
  </si>
  <si>
    <t>濾原素膠囊 60Cap/Box</t>
  </si>
  <si>
    <t>BX</t>
  </si>
  <si>
    <t>FSEM901</t>
  </si>
  <si>
    <t>鈣媺利素食複方膜衣錠 90Tab/Box</t>
  </si>
  <si>
    <t>FQUI301</t>
  </si>
  <si>
    <t>恩世蔓還原型 Q10 30mL/Bot</t>
  </si>
  <si>
    <t>恩世蔓還原型</t>
  </si>
  <si>
    <t>TDIGOX</t>
  </si>
  <si>
    <t>Digoxin(錠劑) 0.25mg/Tab</t>
  </si>
  <si>
    <t>IFOLLIT1</t>
  </si>
  <si>
    <t>FOLLITROPIN Alfa 450 IU/0.75mL/Pen</t>
  </si>
  <si>
    <t>果納芬 注射筆</t>
  </si>
  <si>
    <t>常備，不孕症用藥</t>
  </si>
  <si>
    <t>IFOLLI2</t>
  </si>
  <si>
    <t>Follitropin Alfa 150IU/0.25mL/Pen</t>
  </si>
  <si>
    <t>果納芬注射筆</t>
  </si>
  <si>
    <t>//注意，劑量不同</t>
  </si>
  <si>
    <t>ICHORIO</t>
  </si>
  <si>
    <t>Choriogonadotropin alfa 250mcg/Syringe</t>
  </si>
  <si>
    <t>克得諾注射液</t>
  </si>
  <si>
    <t>IMENOPU</t>
  </si>
  <si>
    <t>Menotrophin(相當於FSH 75IU+LH 75IU)/Vial</t>
  </si>
  <si>
    <t>美諾孕注射劑</t>
  </si>
  <si>
    <t>ICORIF1</t>
  </si>
  <si>
    <t>CORIfollitropin alfa 150mcg/Syringe</t>
  </si>
  <si>
    <t>伊諾娃150微克/0.5毫升</t>
  </si>
  <si>
    <t>ICETROR</t>
  </si>
  <si>
    <t>Cetrotide 0.25mg/Syr</t>
  </si>
  <si>
    <t>OPROGES</t>
  </si>
  <si>
    <t>Progesterone vaginal gel 90mg/Tube</t>
  </si>
  <si>
    <t>快孕隆 陰道凝膠</t>
  </si>
  <si>
    <t>C05</t>
  </si>
  <si>
    <t>ITRIPT1</t>
  </si>
  <si>
    <t>Triptorelin 0.1mg/mL/Amp</t>
  </si>
  <si>
    <t>弟凱得注射液 0.1毫克/毫升</t>
  </si>
  <si>
    <t>CEUROG1</t>
  </si>
  <si>
    <t>優潔疤痕護理凝膠 10g/Box</t>
  </si>
  <si>
    <t>112Q4刪除品項</t>
  </si>
  <si>
    <t>外務洪小姐0911-302388</t>
  </si>
  <si>
    <t>CEUR201</t>
  </si>
  <si>
    <t>優潔疤痕護理凝膠 20g/Box</t>
  </si>
  <si>
    <t>F01</t>
  </si>
  <si>
    <t>112Q4新藥-替代優潔疤痕護理凝膠 10g/Box</t>
  </si>
  <si>
    <t>OFESPIX</t>
  </si>
  <si>
    <t>Fespixon cream (複方)15g/Box</t>
  </si>
  <si>
    <t>速必一 乳膏</t>
  </si>
  <si>
    <t>TDUPHA10</t>
  </si>
  <si>
    <t>Dydrogesterone 10mg/Tab</t>
  </si>
  <si>
    <t>得胎隆膜衣錠</t>
  </si>
  <si>
    <t>FCOL201</t>
  </si>
  <si>
    <t>美妍能膠囊蛋白粉 20pack/Box</t>
  </si>
  <si>
    <t>FLIV121</t>
  </si>
  <si>
    <t>Liver favor 120Caps/Box</t>
  </si>
  <si>
    <t>食品】蓮生津華膠囊 120Caps/Box</t>
  </si>
  <si>
    <t>FCLE031</t>
  </si>
  <si>
    <t>保可淨檢易餐點 3pack/Box</t>
  </si>
  <si>
    <t>保可淨檢易餐點</t>
  </si>
  <si>
    <t>素食</t>
  </si>
  <si>
    <t>FCLE011</t>
  </si>
  <si>
    <t>Clear-through 檢餐食 (午、晚餐)/Box</t>
  </si>
  <si>
    <t>門棧</t>
  </si>
  <si>
    <t>葷食</t>
  </si>
  <si>
    <t>TACRITR</t>
  </si>
  <si>
    <t>Acitretin 10mg/Cap</t>
  </si>
  <si>
    <t>新定康癬錠</t>
  </si>
  <si>
    <t>CLIQ061</t>
  </si>
  <si>
    <t>Liquid wound Dressing 6mL/Bot(滅菌)</t>
  </si>
  <si>
    <t>保盛液態傷口噴霧(滅菌)</t>
  </si>
  <si>
    <t>TVALGAN</t>
  </si>
  <si>
    <t>VALGANciclovir 450mg/Tab</t>
  </si>
  <si>
    <t>克毒癒膜衣錠</t>
  </si>
  <si>
    <t>臨採1741，學長說直接當常備品項</t>
  </si>
  <si>
    <t>IVERTEP</t>
  </si>
  <si>
    <t>Verteporfin 15mg/Vial</t>
  </si>
  <si>
    <t>維視達乾粉注射劑</t>
  </si>
  <si>
    <t>該品項少用，但又不是臨採。眼科有需要就買給他</t>
  </si>
  <si>
    <t>IVERTEP1</t>
  </si>
  <si>
    <r>
      <t>該品項少用，但又不是臨採。眼科有需要就買給他。</t>
    </r>
    <r>
      <rPr>
        <b/>
        <i/>
        <sz val="10"/>
        <color theme="1"/>
        <rFont val="Arial"/>
        <family val="2"/>
      </rPr>
      <t>專案</t>
    </r>
  </si>
  <si>
    <t>FPHY301</t>
  </si>
  <si>
    <t>Physioflor 30Cap/Box</t>
  </si>
  <si>
    <t>【食品】薈舒芙膠囊 30Cap/Box</t>
  </si>
  <si>
    <t>先直上，還不清楚用量</t>
  </si>
  <si>
    <t>TVENCL11</t>
  </si>
  <si>
    <t>Venetoclax 100mg/Tab</t>
  </si>
  <si>
    <t>唯可來膜衣錠</t>
  </si>
  <si>
    <t>TBALOXA</t>
  </si>
  <si>
    <t>Baloxavir marboxil 20mg/Tab</t>
  </si>
  <si>
    <t>紓伏效膜衣錠</t>
  </si>
  <si>
    <t>112/Q4進用新藥，抗AB型流感</t>
  </si>
  <si>
    <t>IARIPI4</t>
  </si>
  <si>
    <t>Aripiprazole Monohydrate 400mg/Syringe</t>
  </si>
  <si>
    <t>安立復美達持續性藥效肌肉注射</t>
  </si>
  <si>
    <t>112/Q4進用新藥</t>
  </si>
  <si>
    <t>IBROLUC</t>
  </si>
  <si>
    <t>Brolucizumab 19.8mg/0.165mL/Amp</t>
  </si>
  <si>
    <t>倍優視注射劑</t>
  </si>
  <si>
    <t>112/Q4進用新藥，李昇達醫師381799說常備2支</t>
  </si>
  <si>
    <t>TLEMBO5</t>
  </si>
  <si>
    <t>Lemborexant 5mg/Tab</t>
  </si>
  <si>
    <t>達衛眠錠</t>
  </si>
  <si>
    <t>OPASCA</t>
  </si>
  <si>
    <t>Pasca gel 10g/Tube (複方)</t>
  </si>
  <si>
    <t>保濕康膠漿</t>
  </si>
  <si>
    <t>TTACROL</t>
  </si>
  <si>
    <t>Tacrolimus 1mg(錠劑) /Cap</t>
  </si>
  <si>
    <t>普樂可復膠囊</t>
  </si>
  <si>
    <t>少用，還是要注意量</t>
  </si>
  <si>
    <t>FALL301</t>
  </si>
  <si>
    <t>益原菌膠囊 30Tab/Box</t>
  </si>
  <si>
    <t>架1</t>
  </si>
  <si>
    <t>2024/02/21營養科進用營養品</t>
  </si>
  <si>
    <t>TLOSART</t>
  </si>
  <si>
    <t>Losartan 50mg/Tab</t>
  </si>
  <si>
    <t>可悅您膜衣錠</t>
  </si>
  <si>
    <t>L04</t>
  </si>
  <si>
    <t>TETORIC</t>
  </si>
  <si>
    <t>Etoricoxib 60mg/Tab</t>
  </si>
  <si>
    <t>萬克適錠 60公絲</t>
  </si>
  <si>
    <t>L03</t>
  </si>
  <si>
    <t>專案進口</t>
  </si>
  <si>
    <t>ITTA052</t>
  </si>
  <si>
    <t>Tetanus vaccine,adsorbed 0.5mL</t>
  </si>
  <si>
    <t>疫冰</t>
  </si>
  <si>
    <t>ITTA051為專案進口，052為申請藥證通過後變為正式藥品</t>
  </si>
  <si>
    <t>VADACEL</t>
  </si>
  <si>
    <t>Adacel(Tdap) 0.5ml/Dose/Vial</t>
  </si>
  <si>
    <t>巴斯德三合一補追疫苗 [自費]</t>
  </si>
  <si>
    <t>VBOOST1</t>
  </si>
  <si>
    <t>(自費)BOOSTRIX 0.5mL/Syringe</t>
  </si>
  <si>
    <t>補施追疫苗</t>
  </si>
  <si>
    <t>VMMR3</t>
  </si>
  <si>
    <t>MMR virus vaccine 0.5mL/Vial</t>
  </si>
  <si>
    <t>派立克</t>
  </si>
  <si>
    <t>此為常備，正常一直買。注意共同扣庫問題，藥庫一定要備著</t>
  </si>
  <si>
    <t>VMMR</t>
  </si>
  <si>
    <t>MMR virus vaccine 0.5ml/dose/VI</t>
  </si>
  <si>
    <t>麻疹,腮腺炎及德國麻疹混合疫苗</t>
  </si>
  <si>
    <t>派立克缺藥暫代</t>
  </si>
  <si>
    <t>VERGE</t>
  </si>
  <si>
    <t>Hepatitis B Vaccine 20mcg/ml/VI</t>
  </si>
  <si>
    <t>安在時B型肝炎疫苗</t>
  </si>
  <si>
    <t>VPNEU131</t>
  </si>
  <si>
    <t>PnEuMoCoCcal(沛兒第3劑)13價0.5mL/Syringe</t>
  </si>
  <si>
    <t>沛兒肺炎鏈球菌十三價疫苗[自費]</t>
  </si>
  <si>
    <t>VGARDA9</t>
  </si>
  <si>
    <t>GARDASIL 9(HPV) vaccine 0.5mL/Syringe</t>
  </si>
  <si>
    <t>嘉喜</t>
  </si>
  <si>
    <t>VGARDA91</t>
  </si>
  <si>
    <t>GARDASIL 9(HPV)教職員(眷)優惠價0.5mL</t>
  </si>
  <si>
    <t>[9價]嘉喜</t>
  </si>
  <si>
    <t>VROTARIX</t>
  </si>
  <si>
    <t>Rotavirus羅特律 第1劑1.5mL/Bot需服二劑型</t>
  </si>
  <si>
    <t>羅特律輪狀病毒疫苗</t>
  </si>
  <si>
    <t>VROTATEQ</t>
  </si>
  <si>
    <t>Rotavirus Vaccine 2ml/Tube(需服三劑型)</t>
  </si>
  <si>
    <t>輪達停口服輪狀病毒疫苗</t>
  </si>
  <si>
    <t>VVARICE</t>
  </si>
  <si>
    <t>Varicella Virus Vaccine 0.5mL/Vial(自費)</t>
  </si>
  <si>
    <t>伏痘敏　活性水痘疫苗</t>
  </si>
  <si>
    <t>VZOSTAV</t>
  </si>
  <si>
    <t>Zostavax 0.65mL/Vial</t>
  </si>
  <si>
    <t>伏帶疹活性帶狀疱疹疫苗</t>
  </si>
  <si>
    <t>VMENIN2</t>
  </si>
  <si>
    <t>Meningococcal Group B 第一劑 0.5 mL/syr</t>
  </si>
  <si>
    <t>必思諾B型腦膜炎雙球菌疫苗</t>
  </si>
  <si>
    <t>臨採，兒個說買再買，不要自己買</t>
  </si>
  <si>
    <t>VHEPA052</t>
  </si>
  <si>
    <t>Hepatitis A Vaccine 25U/0.5mL/Vial</t>
  </si>
  <si>
    <t>唯德不活化A型肝炎疫苗</t>
  </si>
  <si>
    <t>注意，有不同劑量</t>
  </si>
  <si>
    <t>VHEPA101</t>
  </si>
  <si>
    <t>Hepatitis A Vaccine 五十U/ 1 mL/Vial</t>
  </si>
  <si>
    <t>"唯德" 不活化Ａ型肝炎疫苗</t>
  </si>
  <si>
    <t>VPALIV21</t>
  </si>
  <si>
    <t>Palivizumab 50mg/0.5mL/Vial(第一劑)</t>
  </si>
  <si>
    <t>西那吉斯注射液劑</t>
  </si>
  <si>
    <t>臨採，學長會處理，不要買</t>
  </si>
  <si>
    <t>VPALIV41</t>
  </si>
  <si>
    <t>Palivizumab(醫免) 50mg/0.5mL/Vial</t>
  </si>
  <si>
    <t>西那吉斯注射液劑(醫免)</t>
  </si>
  <si>
    <t>此為醫免，不需要買</t>
  </si>
  <si>
    <t>VSHINGR</t>
  </si>
  <si>
    <t>Shingrix herpes zoster vaccine</t>
  </si>
  <si>
    <t>欣剋疹帶狀皰疹疫苗</t>
  </si>
  <si>
    <t>VHEXAX2</t>
  </si>
  <si>
    <t>Hexaxim(自費6合1疫苗第一劑)</t>
  </si>
  <si>
    <t>臨採品項1592</t>
  </si>
  <si>
    <t>總院不再用，希望大家都換</t>
  </si>
  <si>
    <t>TCEPHR51</t>
  </si>
  <si>
    <t>CEPHRADINE 五百mg/Cap</t>
  </si>
  <si>
    <t>利速復膠囊</t>
  </si>
  <si>
    <t>J03</t>
  </si>
  <si>
    <t>LMEDICO</t>
  </si>
  <si>
    <t>Medicon Syrup 60ml/BT (複方)</t>
  </si>
  <si>
    <t>滅咳康糖漿</t>
  </si>
  <si>
    <t>已不在使用</t>
  </si>
  <si>
    <t>TTELMIS1</t>
  </si>
  <si>
    <t>TelmiSartan 80mg/Tab</t>
  </si>
  <si>
    <t>必康平錠</t>
  </si>
  <si>
    <t>TLODIGL</t>
  </si>
  <si>
    <t>Lodiglit 15/850mg Tab(複方)</t>
  </si>
  <si>
    <t>雙革醣膜衣錠</t>
  </si>
  <si>
    <t>TTWYNST</t>
  </si>
  <si>
    <t>Twynsta 80/5mg Tab(複方)</t>
  </si>
  <si>
    <t>倍必康平錠80/5毫克</t>
  </si>
  <si>
    <t>LFORTAC</t>
  </si>
  <si>
    <t>Fortacin cutaneous spray 5mL/Bot(複方)</t>
  </si>
  <si>
    <t>賦久勁外用噴霧劑</t>
  </si>
  <si>
    <t>LFL-EN</t>
  </si>
  <si>
    <t>Fleet Enema 133ml/BT</t>
  </si>
  <si>
    <t>樂利灌腸液</t>
  </si>
  <si>
    <t>停產，不再使用</t>
  </si>
  <si>
    <t>FIMM121</t>
  </si>
  <si>
    <t>益妙兒鋅C錠 12Tabs/Box</t>
  </si>
  <si>
    <t>益妙兒鋅C錠</t>
  </si>
  <si>
    <t>不再使用</t>
  </si>
  <si>
    <t>Tetraspan 6% 500ml/BT(複方)</t>
  </si>
  <si>
    <t>特慕血舒 6% 靜脈輸注液</t>
  </si>
  <si>
    <t>已停產</t>
  </si>
  <si>
    <t>OTAR</t>
  </si>
  <si>
    <t>Tar 1.6% 100gm/Tube</t>
  </si>
  <si>
    <t>松木舒敏凝膠</t>
  </si>
  <si>
    <t>停產</t>
  </si>
  <si>
    <t>PNOR</t>
  </si>
  <si>
    <t>Normacol 7g/pack (複方)</t>
  </si>
  <si>
    <t>樂瑪可顆粒劑</t>
  </si>
  <si>
    <t>TNICOT21</t>
  </si>
  <si>
    <t>Nicotine 2mg/Tab口含錠</t>
  </si>
  <si>
    <t>停菸戒菸薄荷片口含錠2毫克</t>
  </si>
  <si>
    <t>A01</t>
  </si>
  <si>
    <t>TMACITE1</t>
  </si>
  <si>
    <t>Macitentan(CM) 10mg/Tab</t>
  </si>
  <si>
    <t>奧欣明膜衣錠</t>
  </si>
  <si>
    <t>臨採盒</t>
  </si>
  <si>
    <t>TCABO4</t>
  </si>
  <si>
    <t>Cabozantinib 40mg/Tab</t>
  </si>
  <si>
    <t>癌必定膜衣錠</t>
  </si>
  <si>
    <t>注意劑量</t>
  </si>
  <si>
    <t>TNUMIE3</t>
  </si>
  <si>
    <t>Numient ER 36.25/145 mg/Cap</t>
  </si>
  <si>
    <t>瑞多寧緩釋膠囊</t>
  </si>
  <si>
    <t>小的，慢箋買完就停止採購</t>
  </si>
  <si>
    <t>TVOSEVI</t>
  </si>
  <si>
    <t>Vosevi Tab(複方)</t>
  </si>
  <si>
    <t>沃士維膜衣錠</t>
  </si>
  <si>
    <t>TNIRAPA</t>
  </si>
  <si>
    <t>Niraparib 100mg/Cap</t>
  </si>
  <si>
    <t>截永樂膠囊</t>
  </si>
  <si>
    <t>TNINTE1</t>
  </si>
  <si>
    <t>NINTEdanib ethanesulfonate 100mg/Cap</t>
  </si>
  <si>
    <t>100毫克抑肺纖軟膠囊</t>
  </si>
  <si>
    <t>TRANOLA</t>
  </si>
  <si>
    <t>Ranolazine 500mg/Tab</t>
  </si>
  <si>
    <t>諾瑞心寧持續性藥效錠</t>
  </si>
  <si>
    <t>臨採，沒有鎖控病患，故變成常備品項</t>
  </si>
  <si>
    <t>TLORLA2</t>
  </si>
  <si>
    <t>Lorlatinib 25mg/Tab</t>
  </si>
  <si>
    <t>瘤利剋膜衣錠</t>
  </si>
  <si>
    <t>TCABO6</t>
  </si>
  <si>
    <t>Cabozantinib 60mg/Tab(30Tabs/Bot)</t>
  </si>
  <si>
    <t>TSELEX21</t>
  </si>
  <si>
    <t>Selexipag 200mcg/Tab</t>
  </si>
  <si>
    <t>尚達利膜衣錠</t>
  </si>
  <si>
    <t>TSELEX61</t>
  </si>
  <si>
    <t>Selexipag 600mcg/Tab</t>
  </si>
  <si>
    <t>TSELEX81</t>
  </si>
  <si>
    <t>Selexipag 800mcg/Tab</t>
  </si>
  <si>
    <t>TDACOM3</t>
  </si>
  <si>
    <t>Dacomitinib 30mg/Tab</t>
  </si>
  <si>
    <t>[30毫克]肺欣妥膜衣錠</t>
  </si>
  <si>
    <t>TLENAL2</t>
  </si>
  <si>
    <t>LENALIDOMIDE 10mg/Cap</t>
  </si>
  <si>
    <t>瑞復美膠囊</t>
  </si>
  <si>
    <t>注意，有10、25兩種劑量</t>
  </si>
  <si>
    <t>TSELP80</t>
  </si>
  <si>
    <t>Selpercatinib 80mg/Cap(自費)28Cap/Box</t>
  </si>
  <si>
    <t>銳癌寧膠囊</t>
  </si>
  <si>
    <t>IDECITA</t>
  </si>
  <si>
    <t>Decitabine 50mg/Vial</t>
  </si>
  <si>
    <t>達珂凍晶注射劑</t>
  </si>
  <si>
    <t>TETOPOS</t>
  </si>
  <si>
    <t>Etoposide 50mg/Cap</t>
  </si>
  <si>
    <t>滅必治膠囊</t>
  </si>
  <si>
    <t>TACALAB</t>
  </si>
  <si>
    <t>Acalabrutinib 100mg/Cap</t>
  </si>
  <si>
    <t>克瘤康膠囊</t>
  </si>
  <si>
    <t>之後會變更劑型，之後不買了</t>
  </si>
  <si>
    <t>TACALAB2</t>
  </si>
  <si>
    <t>Acalabrutinib 100mg/Tab</t>
  </si>
  <si>
    <t>TPEMIG1</t>
  </si>
  <si>
    <t>Pemigatinib 13.5mg/Tab</t>
  </si>
  <si>
    <t>達伯坦錠</t>
  </si>
  <si>
    <t>TMAVIRE</t>
  </si>
  <si>
    <t>Maviret 100/40mg Tab</t>
  </si>
  <si>
    <t>艾百樂膜衣錠</t>
  </si>
  <si>
    <t>TCERITI</t>
  </si>
  <si>
    <t>ceritinib 150mg/Cap</t>
  </si>
  <si>
    <t>立克癌 膠囊 150 毫克</t>
  </si>
  <si>
    <t>ONICOT31</t>
  </si>
  <si>
    <t>Nicotine 35mg/Piece</t>
  </si>
  <si>
    <t>克菸貼片20</t>
  </si>
  <si>
    <t>PC</t>
  </si>
  <si>
    <t>TBUPRO16</t>
  </si>
  <si>
    <t>Bupropion(戒菸用)HCL 150mg/Tab</t>
  </si>
  <si>
    <t>布憂平持續藥效錠</t>
  </si>
  <si>
    <t>ONICOT5</t>
  </si>
  <si>
    <t>Nicotine 52.5mg/Piece(28片/盒)</t>
  </si>
  <si>
    <t>克菸貼片</t>
  </si>
  <si>
    <t>LFUROSE</t>
  </si>
  <si>
    <t>Furosemide液劑10mg/mL 120mL/Bot</t>
  </si>
  <si>
    <t>福滿內服液劑</t>
  </si>
  <si>
    <t>IPG2</t>
  </si>
  <si>
    <t>PG2 Lyo. injection 500mg/Vial</t>
  </si>
  <si>
    <t>懷特血寶凍晶注射劑</t>
  </si>
  <si>
    <t>ITESTOS1</t>
  </si>
  <si>
    <t>自Testosterone Undecanoate 1000mg/4ml/VI</t>
  </si>
  <si>
    <t>耐必多 注射劑</t>
  </si>
  <si>
    <t>H03</t>
  </si>
  <si>
    <t>TPALBOC</t>
  </si>
  <si>
    <t>Palbociclib 125mg/Tab</t>
  </si>
  <si>
    <t>愛乳適膠囊</t>
  </si>
  <si>
    <t>TAXITI5</t>
  </si>
  <si>
    <t>AXITINIB 五mg/Tab</t>
  </si>
  <si>
    <t>5 毫克抑癌特膜衣錠</t>
  </si>
  <si>
    <t>C01</t>
  </si>
  <si>
    <t>TDAROLU</t>
  </si>
  <si>
    <t>Darolutamide 300mg/Tab</t>
  </si>
  <si>
    <t>諾博戈膜衣錠</t>
  </si>
  <si>
    <t>TCRIZOT</t>
  </si>
  <si>
    <t>Crizotinib 250mg/Cap</t>
  </si>
  <si>
    <t>截剋瘤</t>
  </si>
  <si>
    <t>TDABR75</t>
  </si>
  <si>
    <t>Dabrafenib Mesylate 75mg/Cap</t>
  </si>
  <si>
    <t>泰伏樂膠囊</t>
  </si>
  <si>
    <t>TUPADAC</t>
  </si>
  <si>
    <t>Upadacitinib 15mg/Tab</t>
  </si>
  <si>
    <t>銳虎持續性藥效錠</t>
  </si>
  <si>
    <t>TENTREC</t>
  </si>
  <si>
    <t>Entrectinib 200mg/Cap</t>
  </si>
  <si>
    <t>羅思克</t>
  </si>
  <si>
    <t>TENTREC1</t>
  </si>
  <si>
    <t>羅思克的美國專案進口品</t>
  </si>
  <si>
    <t>TAPALUT</t>
  </si>
  <si>
    <t>Apalutamide 60mg/Tab</t>
  </si>
  <si>
    <t>安列康膜衣錠</t>
  </si>
  <si>
    <t>TNICOTI2</t>
  </si>
  <si>
    <t>Nicotine 2mg/Tab(薄荷Chew Tab)</t>
  </si>
  <si>
    <t>２公絲 尼古清薄荷咀嚼錠</t>
  </si>
  <si>
    <t>TFLUCYT</t>
  </si>
  <si>
    <t>Flucytosine 500mg/Tab</t>
  </si>
  <si>
    <t>弗路欣錠</t>
  </si>
  <si>
    <t>K03</t>
  </si>
  <si>
    <t>TNEMONO</t>
  </si>
  <si>
    <t>Nemonoxacin 250mg/Cap</t>
  </si>
  <si>
    <t>太捷信膠囊250毫克</t>
  </si>
  <si>
    <t>已dc產品</t>
  </si>
  <si>
    <t>TMACITE</t>
  </si>
  <si>
    <t>Macitentan(罕病) 10mg/Tab</t>
  </si>
  <si>
    <t>傲朴舒膜衣錠</t>
  </si>
  <si>
    <t>TBARIC4</t>
  </si>
  <si>
    <t>Baricitinib 4mg/Tab</t>
  </si>
  <si>
    <t>愛滅炎膜衣錠</t>
  </si>
  <si>
    <t>TRIFABU</t>
  </si>
  <si>
    <t>Rifabutin 150mg/Cap</t>
  </si>
  <si>
    <t>淨核膠囊</t>
  </si>
  <si>
    <t>TLENV04</t>
  </si>
  <si>
    <t>Lenvatinib 四mg/cap</t>
  </si>
  <si>
    <t>樂衛瑪膠囊</t>
  </si>
  <si>
    <t>TLENV10</t>
  </si>
  <si>
    <t>Lenvatinib 10mg/Cap</t>
  </si>
  <si>
    <t>樂衛瑪膠囊10MG</t>
  </si>
  <si>
    <t>TRIBOCI</t>
  </si>
  <si>
    <t>Ribociclib 200mg/Tab</t>
  </si>
  <si>
    <t>擊癌利200毫克膜衣錠</t>
  </si>
  <si>
    <t>Abemaciclib 150mg/Tab</t>
  </si>
  <si>
    <t>捷癌寧膜衣錠</t>
  </si>
  <si>
    <t>TABEM20</t>
  </si>
  <si>
    <t>Abemaciclib 200mg/Tab</t>
  </si>
  <si>
    <t>此品為臨採1888、劑量不同注意</t>
  </si>
  <si>
    <t>TABEM201</t>
  </si>
  <si>
    <t>Abemaciclib 200mg/Tab(醫免)</t>
  </si>
  <si>
    <t>此品為臨採1888的醫免</t>
  </si>
  <si>
    <t>TPONAT1</t>
  </si>
  <si>
    <t>Ponatinib 15mg/Tab</t>
  </si>
  <si>
    <t>英可欣膜衣錠</t>
  </si>
  <si>
    <t>抑凝安膜衣錠</t>
  </si>
  <si>
    <t>公司停產，換成20mg</t>
  </si>
  <si>
    <t>TPRAS20</t>
  </si>
  <si>
    <t>Prasugrel 20mg/Tab(醫免)</t>
  </si>
  <si>
    <t>保栓通膜衣錠</t>
  </si>
  <si>
    <t>TOSIMER8</t>
  </si>
  <si>
    <t>Osimertinib 80mg/Tab</t>
  </si>
  <si>
    <t>泰格莎膜衣錠80毫克</t>
  </si>
  <si>
    <t>TOLAPAR</t>
  </si>
  <si>
    <t>Olaparib 150mg/Tab</t>
  </si>
  <si>
    <t>令癌莎膜衣錠</t>
  </si>
  <si>
    <t>TOLAPAR1</t>
  </si>
  <si>
    <t>Olaparib 150mg/Tab(醫免)</t>
  </si>
  <si>
    <t>此品為醫免，注意</t>
  </si>
  <si>
    <t>TDEFERI</t>
  </si>
  <si>
    <t>Deferiprone 500mg/Cap</t>
  </si>
  <si>
    <t>康鐵寧膠囊</t>
  </si>
  <si>
    <t>TALECTI</t>
  </si>
  <si>
    <t>Alectinib HCl 150mg/Cap</t>
  </si>
  <si>
    <t>安立適膠囊150毫克</t>
  </si>
  <si>
    <t>TDILANT</t>
  </si>
  <si>
    <t>Phenytoin 100mg/Cap</t>
  </si>
  <si>
    <t>癲能停膠囊</t>
  </si>
  <si>
    <t>K02</t>
  </si>
  <si>
    <t>TTOFACI</t>
  </si>
  <si>
    <t>Tofacitinib 5mg/Tab</t>
  </si>
  <si>
    <t>捷抑炎 膜衣錠</t>
  </si>
  <si>
    <t>TTOFA11</t>
  </si>
  <si>
    <t>TOfacitinib 11 mg/Tab</t>
  </si>
  <si>
    <t>11毫克-捷抑炎持續性藥效錠</t>
  </si>
  <si>
    <t>TTOLV15</t>
  </si>
  <si>
    <t>Tolvaptan 15 mg(佳腎康)/Tab</t>
  </si>
  <si>
    <t>佳腎康錠</t>
  </si>
  <si>
    <t>TTOLV45</t>
  </si>
  <si>
    <t>Tolvaptan 45 mg/Tab</t>
  </si>
  <si>
    <t>TTOLV30</t>
  </si>
  <si>
    <t>Tolvaptan 30 mg/Tab</t>
  </si>
  <si>
    <t>TTOLV60</t>
  </si>
  <si>
    <t>Tolvaptan 60 mg/Tab</t>
  </si>
  <si>
    <t>已DC品項</t>
  </si>
  <si>
    <t>TTOLV90</t>
  </si>
  <si>
    <t>Tolvaptan 90 mg/Tab</t>
  </si>
  <si>
    <t>CANS041</t>
  </si>
  <si>
    <t>安適康蕾寧皙卡疤痕護理矽膠筆4g/Box</t>
  </si>
  <si>
    <t>安適康蕾寧皙卡疤痕護理矽膠筆4g</t>
  </si>
  <si>
    <t>CANS921</t>
  </si>
  <si>
    <t>安適康蕾寧皙卡疤痕護理矽膠筆 9.2g/Box</t>
  </si>
  <si>
    <t>安適康蕾寧皙卡疤痕護理矽膠筆</t>
  </si>
  <si>
    <t>CANS151</t>
  </si>
  <si>
    <t>安適康皙佳疤痕護理矽凝膠 15g/Box</t>
  </si>
  <si>
    <t>安適康皙佳疤痕護理矽凝膠</t>
  </si>
  <si>
    <t>TDIAMOX</t>
  </si>
  <si>
    <t>Acetazolamide 250mg/Tab</t>
  </si>
  <si>
    <t>安賜他明</t>
  </si>
  <si>
    <t>K01</t>
  </si>
  <si>
    <t>TBAMBUT</t>
  </si>
  <si>
    <t>BAMBUTEROL 10mg/Tab</t>
  </si>
  <si>
    <t>喘平樂錠</t>
  </si>
  <si>
    <t>TDEXAM4</t>
  </si>
  <si>
    <t>DEXAMETHASONE(錠劑) 4mg/Tab</t>
  </si>
  <si>
    <t>得立生錠</t>
  </si>
  <si>
    <t>TDOXEPI</t>
  </si>
  <si>
    <t>DoXepin 25mg/Cap(膠囊)</t>
  </si>
  <si>
    <t>杜使平膠囊</t>
  </si>
  <si>
    <t>TFLUOXE1</t>
  </si>
  <si>
    <t>Fluoxetine 20mg/Cap</t>
  </si>
  <si>
    <t>禧濱膠囊20毫克</t>
  </si>
  <si>
    <t>TMIDODR</t>
  </si>
  <si>
    <t>Midodrine 2.5 mg/T</t>
  </si>
  <si>
    <t>邁妥林</t>
  </si>
  <si>
    <t>TNORETH</t>
  </si>
  <si>
    <t>Norethisterone 5mg/Tab</t>
  </si>
  <si>
    <t>信通糖衣錠</t>
  </si>
  <si>
    <t>廠商停產</t>
  </si>
  <si>
    <t>TNORETH1</t>
  </si>
  <si>
    <t>Norethisterone acetate 5 mg/Tab</t>
  </si>
  <si>
    <t>諾莉娜錠</t>
  </si>
  <si>
    <t>信通缺藥替代</t>
  </si>
  <si>
    <t>TVITB6-3</t>
  </si>
  <si>
    <t>Pyridoxine(Vit B6) 50mg/Tab</t>
  </si>
  <si>
    <t>醫維B6錠</t>
  </si>
  <si>
    <t>TTRICHL</t>
  </si>
  <si>
    <t>TriChlormethiazide 2mg/T</t>
  </si>
  <si>
    <t>多利固財錠</t>
  </si>
  <si>
    <t>TPROCHL</t>
  </si>
  <si>
    <t>Prochlorperazine 5mg/T</t>
  </si>
  <si>
    <t>蘋果酸丙氯陪拉辛錠</t>
  </si>
  <si>
    <t>TLINAGL</t>
  </si>
  <si>
    <t>Linagliptin F.C. 5mg/Tab</t>
  </si>
  <si>
    <t>糖漸平膜衣錠</t>
  </si>
  <si>
    <t>A牆-3</t>
  </si>
  <si>
    <t>TEMPAG2</t>
  </si>
  <si>
    <t>Empagliflozin 25mg/Tab</t>
  </si>
  <si>
    <t>恩排糖膜衣錠</t>
  </si>
  <si>
    <t>2022Q4藥委會刪除</t>
  </si>
  <si>
    <t>TEMPAG1</t>
  </si>
  <si>
    <t>Empagliflozin 10mg/Tab</t>
  </si>
  <si>
    <t>A牆-1</t>
  </si>
  <si>
    <t>TPIOGL1</t>
  </si>
  <si>
    <t>PioGliTazone 15(十五)mg/Tab</t>
  </si>
  <si>
    <t>愛妥糖錠</t>
  </si>
  <si>
    <t>A牆-6</t>
  </si>
  <si>
    <t>TQTERN</t>
  </si>
  <si>
    <t>Qtern 5mg/10mg Tab(複方)</t>
  </si>
  <si>
    <t>控糖穩膜衣錠</t>
  </si>
  <si>
    <t>A06</t>
  </si>
  <si>
    <t>TLACIDI</t>
  </si>
  <si>
    <t>Lacidipine 4mg/T</t>
  </si>
  <si>
    <t>樂壓定膜衣錠</t>
  </si>
  <si>
    <t>A02</t>
  </si>
  <si>
    <t>TCARVED1</t>
  </si>
  <si>
    <t>Carvedilol 25mg/T</t>
  </si>
  <si>
    <t>心全錠</t>
  </si>
  <si>
    <t>A04</t>
  </si>
  <si>
    <t>TVILDAG</t>
  </si>
  <si>
    <t>Vildagliptin 50mg/Tab</t>
  </si>
  <si>
    <t>高糖優適錠</t>
  </si>
  <si>
    <t>TPROPRA</t>
  </si>
  <si>
    <t>Propranolol 10mg/T(鋁箔)</t>
  </si>
  <si>
    <t>心律錠</t>
  </si>
  <si>
    <t>A03</t>
  </si>
  <si>
    <t>TBISOP11</t>
  </si>
  <si>
    <t>Bisoprolol 5mg/T</t>
  </si>
  <si>
    <t>百適歐膜衣錠</t>
  </si>
  <si>
    <t>A05</t>
  </si>
  <si>
    <t>TCANAGL</t>
  </si>
  <si>
    <t>Canagliflozin hydrate 100mg/Tab</t>
  </si>
  <si>
    <t>可拿糖膜衣錠</t>
  </si>
  <si>
    <t>TGLUCOM1</t>
  </si>
  <si>
    <t>GlucoMet (Glyburide5mg/Metformin500mg)</t>
  </si>
  <si>
    <t>(黃)克醣美錠</t>
  </si>
  <si>
    <t>TACARB11</t>
  </si>
  <si>
    <t>Acarbose 一百mg/Tab</t>
  </si>
  <si>
    <t>衛醣錠</t>
  </si>
  <si>
    <t>TATENOL5</t>
  </si>
  <si>
    <t>Atenolol 100mg/Tab</t>
  </si>
  <si>
    <t>愛平諾　膜衣錠</t>
  </si>
  <si>
    <t>TSITAGL</t>
  </si>
  <si>
    <t>Sitagliptin 100mg/Tab</t>
  </si>
  <si>
    <t>佳糖維膜衣錠</t>
  </si>
  <si>
    <t>TREPAGL2</t>
  </si>
  <si>
    <t>Repaglinide 1mg/Tab</t>
  </si>
  <si>
    <t>柔醣錠</t>
  </si>
  <si>
    <t>8/15更改健保代碼，原醫令TREPAGL1改為TREPAGL2</t>
  </si>
  <si>
    <t>TGLIBEN</t>
  </si>
  <si>
    <t>Glibenclamide(Glyburide) 5mg/T**</t>
  </si>
  <si>
    <t>固利康錠</t>
  </si>
  <si>
    <t>TGLYXA2</t>
  </si>
  <si>
    <t>Glyxambi 25/5 mg/Tab</t>
  </si>
  <si>
    <t>糖順平膜衣錠25/5毫克</t>
  </si>
  <si>
    <t>A牆-2</t>
  </si>
  <si>
    <t>TDAPAGL</t>
  </si>
  <si>
    <t>Dapagliflozin 10mg/Tab</t>
  </si>
  <si>
    <t>福適佳膜衣錠</t>
  </si>
  <si>
    <t>M06</t>
  </si>
  <si>
    <t>TGLIMEP3</t>
  </si>
  <si>
    <t>Glimepiride 2mg/Tab</t>
  </si>
  <si>
    <t>瑪爾胰錠</t>
  </si>
  <si>
    <t>TOSENI2</t>
  </si>
  <si>
    <t>Oseni 25/30 mg/Tab(複方)</t>
  </si>
  <si>
    <t>歐欣尼膜衣錠</t>
  </si>
  <si>
    <t>TNIFED31</t>
  </si>
  <si>
    <t>NiFedipine S.R. 30mg/Tab</t>
  </si>
  <si>
    <t>恆脈循持續性膜衣錠</t>
  </si>
  <si>
    <t>TNICORA</t>
  </si>
  <si>
    <t>Nicorandil 5mg/T</t>
  </si>
  <si>
    <t>喜革脈錠</t>
  </si>
  <si>
    <t>TCOAPRO</t>
  </si>
  <si>
    <t>Coaprovel (Irbesartan150mg/_Thiazide12.5</t>
  </si>
  <si>
    <t>可普諾維</t>
  </si>
  <si>
    <t>TIMIDAP</t>
  </si>
  <si>
    <t>IMIdapril 5mg/Tab</t>
  </si>
  <si>
    <t>田納滋錠</t>
  </si>
  <si>
    <t>THYZAAR1</t>
  </si>
  <si>
    <t>Hyzaar 12.5/100mg Tab(複方)</t>
  </si>
  <si>
    <t>好悅您膜衣錠 12.5/100mg Tab(複</t>
  </si>
  <si>
    <t>TAMTREL</t>
  </si>
  <si>
    <t>Amtrel Tab複方Amlodipine5/Benazepril10mg</t>
  </si>
  <si>
    <t>諾壓錠</t>
  </si>
  <si>
    <t>TVERAP4</t>
  </si>
  <si>
    <t>Verapamil HCL 40mg/Tab</t>
  </si>
  <si>
    <t>依索蜜糖衣錠</t>
  </si>
  <si>
    <t>TVERAP41</t>
  </si>
  <si>
    <t>伊抒婷膜衣錠</t>
  </si>
  <si>
    <t>10/12琇菁來信說伊抒婷膜衣錠停售</t>
  </si>
  <si>
    <t>TAMIZID1</t>
  </si>
  <si>
    <t>Amizide Tab(複方)</t>
  </si>
  <si>
    <t>[複方]安立壓錠</t>
  </si>
  <si>
    <t>TCAPTOP</t>
  </si>
  <si>
    <t>Captopril 25mg/Tab</t>
  </si>
  <si>
    <t>卡布登錠</t>
  </si>
  <si>
    <t>TLABET2</t>
  </si>
  <si>
    <t>Labetalol(錠劑) 200mg/Tab</t>
  </si>
  <si>
    <t>壓血泰膜衣錠２００毫克</t>
  </si>
  <si>
    <t>TIVABRA</t>
  </si>
  <si>
    <t>Ivabradine 5mg/Tab</t>
  </si>
  <si>
    <t>康立來 膜衣錠5毫克</t>
  </si>
  <si>
    <t>TEPLERE</t>
  </si>
  <si>
    <t>Eplerenone 50mg/Tab</t>
  </si>
  <si>
    <t>迎甦心 膜衣錠</t>
  </si>
  <si>
    <t>TPRETER</t>
  </si>
  <si>
    <t>Preterax(複方)</t>
  </si>
  <si>
    <t>配德利錠</t>
  </si>
  <si>
    <t>TIRBES31</t>
  </si>
  <si>
    <t>Irbesartan 300mg/Tab</t>
  </si>
  <si>
    <t>爾壓順膜衣錠</t>
  </si>
  <si>
    <t>TRAMIPR</t>
  </si>
  <si>
    <t>Ramipril 2.5mg/Tab</t>
  </si>
  <si>
    <t>心達舒錠</t>
  </si>
  <si>
    <t>TDIPYRI3</t>
  </si>
  <si>
    <t>Dipyridamole(錠劑) 75mg/Tab</t>
  </si>
  <si>
    <t>維諾心糖衣錠</t>
  </si>
  <si>
    <t>TDIPY251</t>
  </si>
  <si>
    <t>Dipyridamole 25mg/Tab</t>
  </si>
  <si>
    <t>達脈膜衣錠</t>
  </si>
  <si>
    <t>維諾心糖衣錠缺藥替代，不可替換</t>
  </si>
  <si>
    <t>TFUROSE1</t>
  </si>
  <si>
    <t>Furosemide 40mg/T</t>
  </si>
  <si>
    <t>通舒錠</t>
  </si>
  <si>
    <t>TSPIRON</t>
  </si>
  <si>
    <t>SPIRonoLactone 25mg/Tab</t>
  </si>
  <si>
    <t>愛達信錠</t>
  </si>
  <si>
    <t>TFENOFI1</t>
  </si>
  <si>
    <t>Fenofibrate 200mg/Cap</t>
  </si>
  <si>
    <t>袪脂微粒膠囊 200mg/Cap</t>
  </si>
  <si>
    <t>TOMACOR</t>
  </si>
  <si>
    <t>Omacor 1000mg/Cap(複方)</t>
  </si>
  <si>
    <t>脂妙清軟膠囊</t>
  </si>
  <si>
    <t>TPITAV41</t>
  </si>
  <si>
    <t>PITAvastatin calcium 4mg/Tab</t>
  </si>
  <si>
    <t>平脂膜衣錠</t>
  </si>
  <si>
    <t>TFLUV80</t>
  </si>
  <si>
    <t>FLUVASTATIN XL 80mg/Tab</t>
  </si>
  <si>
    <t>益脂可長效緩釋錠</t>
  </si>
  <si>
    <t>TSIMV201</t>
  </si>
  <si>
    <t>Simvastatin(F) 20mg/Tab</t>
  </si>
  <si>
    <t>欣脂清膜衣錠</t>
  </si>
  <si>
    <t>TGEMFIB3</t>
  </si>
  <si>
    <t>Gemfibrozil 300mg/Cap</t>
  </si>
  <si>
    <t>健比得膠囊</t>
  </si>
  <si>
    <t>TLINICO</t>
  </si>
  <si>
    <t>Linicor 500/20mg Tab(複方)</t>
  </si>
  <si>
    <t>理脂膜衣錠500/20 毫克</t>
  </si>
  <si>
    <t>TEZETIM</t>
  </si>
  <si>
    <t>Ezetimibe 10mg/Tab</t>
  </si>
  <si>
    <t>怡妥錠</t>
  </si>
  <si>
    <t>TVYTORI</t>
  </si>
  <si>
    <t>Vytorin (Ezetimibe10mg/Simvastatin20mg)</t>
  </si>
  <si>
    <t>維妥力錠</t>
  </si>
  <si>
    <t>2023q2刪除品項</t>
  </si>
  <si>
    <t>Atozet 20/10mg Tab(複方)</t>
  </si>
  <si>
    <t>優泰脂膜衣錠</t>
  </si>
  <si>
    <t>架2</t>
  </si>
  <si>
    <t>維妥力替代</t>
  </si>
  <si>
    <t>THERB</t>
  </si>
  <si>
    <t>Diltiazem 30mg/Tab</t>
  </si>
  <si>
    <t>合必爽錠</t>
  </si>
  <si>
    <t>J02</t>
  </si>
  <si>
    <t>TNEBIVO</t>
  </si>
  <si>
    <t>Nebivolol 5mg/Tab</t>
  </si>
  <si>
    <t>耐比洛錠</t>
  </si>
  <si>
    <t>K05</t>
  </si>
  <si>
    <t>TSEMAG1</t>
  </si>
  <si>
    <t>Semaglutide 14mg/Tab</t>
  </si>
  <si>
    <t>瑞倍適錠14毫克</t>
  </si>
  <si>
    <t>TSEMAG7</t>
  </si>
  <si>
    <t>Semaglutide 7mg/Tab</t>
  </si>
  <si>
    <t>瑞倍適錠7毫克</t>
  </si>
  <si>
    <t>TISMO</t>
  </si>
  <si>
    <t>Isosorbide-5-mononitrate 20mg/T</t>
  </si>
  <si>
    <t>冠欣錠</t>
  </si>
  <si>
    <t>TCORDA1</t>
  </si>
  <si>
    <t>Amiodarone 200mg/T</t>
  </si>
  <si>
    <t>臟得樂錠</t>
  </si>
  <si>
    <t>TAMIOD2</t>
  </si>
  <si>
    <t>Amiodarone 200mg/Tab</t>
  </si>
  <si>
    <t>艾達絡錠</t>
  </si>
  <si>
    <t>臟得樂替代</t>
  </si>
  <si>
    <t>TDRONED</t>
  </si>
  <si>
    <t>Dronedarone HCL 400mg/Tab</t>
  </si>
  <si>
    <t>脈泰克膜衣錠</t>
  </si>
  <si>
    <t>TFLECAI</t>
  </si>
  <si>
    <t>Flecainide acetate 100mg/Tab</t>
  </si>
  <si>
    <t>律博克錠</t>
  </si>
  <si>
    <t>TNTG2</t>
  </si>
  <si>
    <t>Nitroglycerin(舌下錠)0.6mg/Tab 25Tab/Bot</t>
  </si>
  <si>
    <t>耐絞寧錠</t>
  </si>
  <si>
    <t>TMEXILE</t>
  </si>
  <si>
    <t>Mexiletine 100mg/Cap</t>
  </si>
  <si>
    <t>脈律循膠囊</t>
  </si>
  <si>
    <t>TPROPAF</t>
  </si>
  <si>
    <t>Propafenone 150mg/T</t>
  </si>
  <si>
    <t>心利正膜衣錠150mg/T</t>
  </si>
  <si>
    <t>TPRAVAF</t>
  </si>
  <si>
    <t>Pravafen 40/160mg Capsule(複方)</t>
  </si>
  <si>
    <t>普脂芬膠囊</t>
  </si>
  <si>
    <t>TSEVIKH</t>
  </si>
  <si>
    <t>SEVIKAR HCT(三合一) 20/5/12.5mg/T</t>
  </si>
  <si>
    <t>舒脈優膜衣錠 20/5/12.5毫克</t>
  </si>
  <si>
    <t>F04</t>
  </si>
  <si>
    <t>TSEVIK3</t>
  </si>
  <si>
    <t>Sevikar 三合一 40/5/12.5mg /Tab</t>
  </si>
  <si>
    <t>TENTRE1</t>
  </si>
  <si>
    <t>Entresto 100 mg/Tab(複方)</t>
  </si>
  <si>
    <t>健安心</t>
  </si>
  <si>
    <t>TENTRE2</t>
  </si>
  <si>
    <t>Entresto 二百 mg/Tab(複方)</t>
  </si>
  <si>
    <t>TCO-DIOV</t>
  </si>
  <si>
    <t>CO-Diovan (Valsartan80mg/_Thiazide12.5mg</t>
  </si>
  <si>
    <t>可得安穩</t>
  </si>
  <si>
    <t>A牆-4</t>
  </si>
  <si>
    <t>脂脈優5毫克/20毫克</t>
  </si>
  <si>
    <t>TACTOSM</t>
  </si>
  <si>
    <t>ActosMET(Pioglitazone15mg+Metformin850mg</t>
  </si>
  <si>
    <t>愛妥蜜</t>
  </si>
  <si>
    <t>TTRAJEN</t>
  </si>
  <si>
    <t>Trajenta duo 2.5/850 mg/Tab</t>
  </si>
  <si>
    <t>糖倍平 膜衣錠 2.5/850 毫克</t>
  </si>
  <si>
    <t>TJARDI8</t>
  </si>
  <si>
    <t>Jardiance Duo 12.5/850 mg/Tab</t>
  </si>
  <si>
    <t>恩美糖膜衣錠12.5/850毫克</t>
  </si>
  <si>
    <t>TXIGDUO</t>
  </si>
  <si>
    <t>Xigduo XR 10/1000mg /Tab(複方)</t>
  </si>
  <si>
    <t>釋多糖持續性藥效膜衣錠</t>
  </si>
  <si>
    <t>M03</t>
  </si>
  <si>
    <t>TPITAVA1</t>
  </si>
  <si>
    <t>Pitavastatin calcium 2mg/Tab</t>
  </si>
  <si>
    <t>力清之膜衣錠</t>
  </si>
  <si>
    <t>TROSUVA</t>
  </si>
  <si>
    <t>Rosuvastatin 10mg/T</t>
  </si>
  <si>
    <t>冠脂妥膜衣錠 10mg/T</t>
  </si>
  <si>
    <t>J06</t>
  </si>
  <si>
    <t>TSEVIK4</t>
  </si>
  <si>
    <t>Sevikar 【 5/40 】mg/Tab</t>
  </si>
  <si>
    <t>舒脈康膜衣錠5/40毫克</t>
  </si>
  <si>
    <t>F03</t>
  </si>
  <si>
    <t>TEXFORG</t>
  </si>
  <si>
    <t>Exforge Tab(Amlodipine5mg+Valsartan80mg)</t>
  </si>
  <si>
    <t>易安穩膜衣錠 (複方)</t>
  </si>
  <si>
    <t>TVALSAR1</t>
  </si>
  <si>
    <t>Valsartan 160mg/Tab</t>
  </si>
  <si>
    <t>得安穩膜衣錠</t>
  </si>
  <si>
    <t>A牆-5</t>
  </si>
  <si>
    <t>TEXFORH</t>
  </si>
  <si>
    <t>EXFORGE HCT三合一 5/160/12.5mg</t>
  </si>
  <si>
    <t>力安穩 膜衣錠</t>
  </si>
  <si>
    <t>TCEFIXI2</t>
  </si>
  <si>
    <t>Cefixime 100mg/Cap</t>
  </si>
  <si>
    <t>喜復黴素膠囊</t>
  </si>
  <si>
    <t>TCEFIXI3</t>
  </si>
  <si>
    <t>雪服欣膠囊</t>
  </si>
  <si>
    <t>喜復黴素膠囊替代</t>
  </si>
  <si>
    <t>必達定殺菌漱口藥水</t>
  </si>
  <si>
    <t>B01</t>
  </si>
  <si>
    <t>TELTROM</t>
  </si>
  <si>
    <t>Eltrombopag 25mg/Tab</t>
  </si>
  <si>
    <t>返利凝25毫克膜衣錠</t>
  </si>
  <si>
    <t>TIVERME</t>
  </si>
  <si>
    <t>Ivermectin 3mg/Tab</t>
  </si>
  <si>
    <t>絲每妥錠</t>
  </si>
  <si>
    <t>Budesonide 9mg/Tab</t>
  </si>
  <si>
    <t>可帝敏持續性釋放錠</t>
  </si>
  <si>
    <t>B02</t>
  </si>
  <si>
    <t>TRIOCIG</t>
  </si>
  <si>
    <t>Riociguat 2mg/Tab</t>
  </si>
  <si>
    <t>愛定保肺膜衣錠</t>
  </si>
  <si>
    <t>TLONSU1</t>
  </si>
  <si>
    <t>Lonsurf 15mg/Tab(複方)</t>
  </si>
  <si>
    <t>朗斯弗膜衣錠</t>
  </si>
  <si>
    <t>TLONSU2</t>
  </si>
  <si>
    <t>Lonsurf 二十 mg/Tab</t>
  </si>
  <si>
    <t>TANDR</t>
  </si>
  <si>
    <t>Cyproterone Acetate 50mg/Tab</t>
  </si>
  <si>
    <t>安得卡錠</t>
  </si>
  <si>
    <t>LGASTRO</t>
  </si>
  <si>
    <t>Gastrografin 100ml/BT (複方)</t>
  </si>
  <si>
    <t>胃加芬液</t>
  </si>
  <si>
    <t>Akynzeo 0.5/300mg /Cap</t>
  </si>
  <si>
    <t>嘔可舒膠囊</t>
  </si>
  <si>
    <t>TIBRUTI</t>
  </si>
  <si>
    <t>Ibrutinib 140mg/Cap</t>
  </si>
  <si>
    <t>億珂</t>
  </si>
  <si>
    <t>TGEFITI</t>
  </si>
  <si>
    <t>Gefitinib 250mg/Tab</t>
  </si>
  <si>
    <t>艾瑞莎膜衣錠</t>
  </si>
  <si>
    <t>TAFATI31</t>
  </si>
  <si>
    <t>AFaTiNiB 三十mg/T</t>
  </si>
  <si>
    <t>妥復克膜衣錠30毫克</t>
  </si>
  <si>
    <t>TAFATI41</t>
  </si>
  <si>
    <t>AFATINIB 40mg/T</t>
  </si>
  <si>
    <t>妥復克 膜衣錠</t>
  </si>
  <si>
    <t>TSORAFE</t>
  </si>
  <si>
    <t>Sorafenib 200mg/Tab</t>
  </si>
  <si>
    <t>蕾莎瓦</t>
  </si>
  <si>
    <t>TENZALU</t>
  </si>
  <si>
    <t>Enzalutamide 40mg/cap</t>
  </si>
  <si>
    <t>安可坦軟膠囊40毫克</t>
  </si>
  <si>
    <t>更換為膜衣錠，已鎖採購</t>
  </si>
  <si>
    <t>TENZALU1</t>
  </si>
  <si>
    <t>Enzalutamide 40mg/Tab</t>
  </si>
  <si>
    <t>安可坦膜衣錠</t>
  </si>
  <si>
    <t>此品為膜衣錠，注意</t>
  </si>
  <si>
    <t>TNINTED</t>
  </si>
  <si>
    <t>Nintedanib ethanesulfonate 150mg/Cap</t>
  </si>
  <si>
    <t>抑肺纖軟膠囊</t>
  </si>
  <si>
    <t>TDASAT50</t>
  </si>
  <si>
    <t>DASATINIB 50mg/Cap</t>
  </si>
  <si>
    <t>柏萊膜衣錠50MG</t>
  </si>
  <si>
    <t>TRUXOL2</t>
  </si>
  <si>
    <t>RUXOlitinib 15mg/Tab</t>
  </si>
  <si>
    <t>捷可衛錠 15毫克</t>
  </si>
  <si>
    <t>TDASAT20</t>
  </si>
  <si>
    <t>Dasatinib 20mg/Cap</t>
  </si>
  <si>
    <t>柏萊20MG</t>
  </si>
  <si>
    <t>TRUXOLI2</t>
  </si>
  <si>
    <t>Ruxolitinib 5mg/Tab</t>
  </si>
  <si>
    <t>捷可衛錠</t>
  </si>
  <si>
    <t>TNILOTI</t>
  </si>
  <si>
    <t>Nilotinib 200mg/Cap</t>
  </si>
  <si>
    <t>泰息安膠囊</t>
  </si>
  <si>
    <t>TSUNITI</t>
  </si>
  <si>
    <t>Sunitinib 12.5mg/Cap</t>
  </si>
  <si>
    <t>紓癌特膠囊</t>
  </si>
  <si>
    <t>TNILOT2</t>
  </si>
  <si>
    <t>Nilotinib (一百五十)150mg/Cap</t>
  </si>
  <si>
    <t>泰息安膠囊150毫克</t>
  </si>
  <si>
    <t>TPAZOPA</t>
  </si>
  <si>
    <t>Pazopanib HCl F.C. 200mg/T</t>
  </si>
  <si>
    <t>福退癌膜衣錠</t>
  </si>
  <si>
    <t>TREGORA2</t>
  </si>
  <si>
    <t>Regorafenib 40mg/Tab(28Tab/Bot)</t>
  </si>
  <si>
    <t>癌瑞格膜衣錠</t>
  </si>
  <si>
    <t>TERLOT31</t>
  </si>
  <si>
    <t>Erlotinib(化療藥) 150mg/Tab</t>
  </si>
  <si>
    <t>得舒緩膜衣錠150毫克</t>
  </si>
  <si>
    <t>TIMATIN</t>
  </si>
  <si>
    <t>Imatinib Mesylate 100mg/Tab</t>
  </si>
  <si>
    <t>基利克膜衣錠</t>
  </si>
  <si>
    <t>TROACC</t>
  </si>
  <si>
    <t>Isotretinoin 10mg/Cap</t>
  </si>
  <si>
    <t>羅可坦軟膠囊</t>
  </si>
  <si>
    <t>TLANTHA</t>
  </si>
  <si>
    <t>Lanthanum Carbonate 750mg/Tab</t>
  </si>
  <si>
    <t>福斯利諾咀嚼錠</t>
  </si>
  <si>
    <t>TPIRFE2</t>
  </si>
  <si>
    <t>Pirfenidone 200mg/Tab</t>
  </si>
  <si>
    <t>比樂舒活錠200毫克</t>
  </si>
  <si>
    <t>TPENTOS1</t>
  </si>
  <si>
    <t>Pentosan 100mg/Cap</t>
  </si>
  <si>
    <t>優而順膠囊</t>
  </si>
  <si>
    <t>TLEFLU20</t>
  </si>
  <si>
    <t>Leflunomide 20mg/T</t>
  </si>
  <si>
    <t>雅努麻錠</t>
  </si>
  <si>
    <t>TACIPIM</t>
  </si>
  <si>
    <t>Acipimox 250mg/Cap</t>
  </si>
  <si>
    <t>脂倍坦膠囊</t>
  </si>
  <si>
    <t>TTELBIV</t>
  </si>
  <si>
    <t>Telbivudine 600mg/Tab</t>
  </si>
  <si>
    <t>喜必福 膜衣錠</t>
  </si>
  <si>
    <t>TFORMOT</t>
  </si>
  <si>
    <t>FORMOTEROL 40mcg/T</t>
  </si>
  <si>
    <t>服莫喘錠</t>
  </si>
  <si>
    <t>DC品項</t>
  </si>
  <si>
    <t>TEVERO1</t>
  </si>
  <si>
    <t>EVERolimus 5mg/T</t>
  </si>
  <si>
    <t>癌伏妥</t>
  </si>
  <si>
    <t>TLENALI</t>
  </si>
  <si>
    <t>Lenalidomide 25mg/Cap</t>
  </si>
  <si>
    <t>25毫克 瑞復美膠囊</t>
  </si>
  <si>
    <t>TVENLA3</t>
  </si>
  <si>
    <t>VENLAFAXINE HCl 75mg/Cap</t>
  </si>
  <si>
    <t>速悅 持效膠囊</t>
  </si>
  <si>
    <t>TANAGRE</t>
  </si>
  <si>
    <t>Anagrelide HCL 0.5mg/Cap</t>
  </si>
  <si>
    <t>安閣靈</t>
  </si>
  <si>
    <t>TTHALID</t>
  </si>
  <si>
    <t>Thalidomide 50mg/Cap</t>
  </si>
  <si>
    <t>賽得膠囊</t>
  </si>
  <si>
    <t>TATOMO10</t>
  </si>
  <si>
    <t>Atomoxetine HCl 10mg/Cap</t>
  </si>
  <si>
    <t>10mg思銳</t>
  </si>
  <si>
    <t>TATOMO11</t>
  </si>
  <si>
    <t>安保思定膠囊</t>
  </si>
  <si>
    <t>思銳10mg替代</t>
  </si>
  <si>
    <t>TSABRI</t>
  </si>
  <si>
    <t>Vigabatrin 500mg/T</t>
  </si>
  <si>
    <t>赦癲易膜衣錠</t>
  </si>
  <si>
    <t>OIMIQUI</t>
  </si>
  <si>
    <t>Imiquimod cream 5% 250mg/pk</t>
  </si>
  <si>
    <t>樂得美乳膏 5% 250mg/pk</t>
  </si>
  <si>
    <t>D05</t>
  </si>
  <si>
    <t>TCINACA</t>
  </si>
  <si>
    <t>Cinacalcet 25mg/Tab</t>
  </si>
  <si>
    <t>銳克鈣錠</t>
  </si>
  <si>
    <t>TRILUZ1</t>
  </si>
  <si>
    <t>Riluzole解凍 50mg/Tab</t>
  </si>
  <si>
    <t>解凍膜衣錠</t>
  </si>
  <si>
    <t>銳力得缺貨暫代品，2022/11/14銳力得已回來</t>
  </si>
  <si>
    <t>TRILU</t>
  </si>
  <si>
    <t>Riluzole 50mg/Tab</t>
  </si>
  <si>
    <t>銳力得錠劑</t>
  </si>
  <si>
    <t>TLEVOCE</t>
  </si>
  <si>
    <t>LeVoCeTiRiZine 5mg/Tab</t>
  </si>
  <si>
    <t>驅異樂膜衣錠</t>
  </si>
  <si>
    <t>G06</t>
  </si>
  <si>
    <t>TLEVOCE1</t>
  </si>
  <si>
    <t>Levocetirizine 5mg/Tab(裸錠)</t>
  </si>
  <si>
    <t>好克敏膜衣錠</t>
  </si>
  <si>
    <t>驅異樂膜衣錠缺藥暫代，該品為裸錠</t>
  </si>
  <si>
    <t>TESOMEP</t>
  </si>
  <si>
    <t>Esomeprazole(錠劑) 40mg/Tab</t>
  </si>
  <si>
    <t>耐適恩錠</t>
  </si>
  <si>
    <t>TPINAV1</t>
  </si>
  <si>
    <t>Pinaverium 100mg/Tab</t>
  </si>
  <si>
    <t>得舒特膜衣錠</t>
  </si>
  <si>
    <t>L02</t>
  </si>
  <si>
    <t>TDABIGA1</t>
  </si>
  <si>
    <t>DaBiGatran 150(一百五十)mg/Cap</t>
  </si>
  <si>
    <t>普栓達膠囊150毫克</t>
  </si>
  <si>
    <t>K06</t>
  </si>
  <si>
    <t>TDESLOR</t>
  </si>
  <si>
    <t>Desloratadine 5mg/T</t>
  </si>
  <si>
    <t>停敏錠</t>
  </si>
  <si>
    <t>TCORTIS1</t>
  </si>
  <si>
    <t>Cortisone acetate 25mg/T</t>
  </si>
  <si>
    <t>乙酸可體松錠</t>
  </si>
  <si>
    <t>TCETIRI3</t>
  </si>
  <si>
    <t>Cetirizine(錠劑) 10mg/Tab</t>
  </si>
  <si>
    <t>杏止敏 膜衣錠</t>
  </si>
  <si>
    <t>B04</t>
  </si>
  <si>
    <t>TCYPRO1</t>
  </si>
  <si>
    <t>Cyproheptadine HCl 4mg/T(鋁箔)</t>
  </si>
  <si>
    <t>佩你安錠</t>
  </si>
  <si>
    <t>TURSOD2</t>
  </si>
  <si>
    <t>Ursodeoxycholic Acid 100mg/Tab</t>
  </si>
  <si>
    <t>健膽舒錠</t>
  </si>
  <si>
    <t>B03</t>
  </si>
  <si>
    <t>TALVERI1</t>
  </si>
  <si>
    <t>Alverine Citrate 60mg/Cap</t>
  </si>
  <si>
    <t>釋痙膠囊</t>
  </si>
  <si>
    <t>Bisacodyl (栓劑) 10mg/Supp</t>
  </si>
  <si>
    <t>無秘栓劑</t>
  </si>
  <si>
    <t>SBISACO</t>
  </si>
  <si>
    <t>樂導便栓劑</t>
  </si>
  <si>
    <t>無秘栓劑替代</t>
  </si>
  <si>
    <t>TPANCR1</t>
  </si>
  <si>
    <t>Pancreatin 300mg/Cap</t>
  </si>
  <si>
    <t>卡利消腸溶微粒膠囊</t>
  </si>
  <si>
    <t>TMOTIL</t>
  </si>
  <si>
    <t>Domperidone 10mg/T</t>
  </si>
  <si>
    <t>癒吐寧錠</t>
  </si>
  <si>
    <t>TLANSOP</t>
  </si>
  <si>
    <t>Lansoprazole 30mg/Tab(口溶錠)</t>
  </si>
  <si>
    <t>泰克胃通口溶錠</t>
  </si>
  <si>
    <t>TOTILON</t>
  </si>
  <si>
    <t>Otilonium bromide 40mg/T</t>
  </si>
  <si>
    <t>腸必寧錠</t>
  </si>
  <si>
    <t>TDEXAM1</t>
  </si>
  <si>
    <t>Dexamethasone 錠劑0.5mg/Tab</t>
  </si>
  <si>
    <t>得康錠</t>
  </si>
  <si>
    <t>TCOSPAN</t>
  </si>
  <si>
    <t>Flopropione 40mg/Cap</t>
  </si>
  <si>
    <t>可使保朗膠囊</t>
  </si>
  <si>
    <t>TPEPTID</t>
  </si>
  <si>
    <t>Peptidin Tab(複方)</t>
  </si>
  <si>
    <t>百胃樂錠</t>
  </si>
  <si>
    <t>TLOPERA1</t>
  </si>
  <si>
    <t>Loperamide 2mg/Cap(止瀉)</t>
  </si>
  <si>
    <t>洛普拉膠囊</t>
  </si>
  <si>
    <t>TSUCRAL</t>
  </si>
  <si>
    <t>Sucralfate 500mg/Tab</t>
  </si>
  <si>
    <t>舒可來錠</t>
  </si>
  <si>
    <t>112/12/7廠商通知停產</t>
  </si>
  <si>
    <t>TSUCRAL2</t>
  </si>
  <si>
    <t>益潰適錠</t>
  </si>
  <si>
    <t>SALCOSA</t>
  </si>
  <si>
    <t>Alcos-anal Supp(栓劑)複方</t>
  </si>
  <si>
    <t>益痔康栓劑</t>
  </si>
  <si>
    <t>Clopidogrel 75mg/T</t>
  </si>
  <si>
    <t>保栓通</t>
  </si>
  <si>
    <t>F06</t>
  </si>
  <si>
    <t>TRABEPR</t>
  </si>
  <si>
    <t>Rabeprazole 20mg/Tab</t>
  </si>
  <si>
    <t>百抑潰膜衣錠</t>
  </si>
  <si>
    <t>TFEXOFE2</t>
  </si>
  <si>
    <t>Fexofenadine HCL 60mg/Tab</t>
  </si>
  <si>
    <t>艾來６０公絲錠劑</t>
  </si>
  <si>
    <t>J04</t>
  </si>
  <si>
    <t>秘福糖衣錠</t>
  </si>
  <si>
    <t>TMINLIF</t>
  </si>
  <si>
    <t>Minlife-P Tab(複方)</t>
  </si>
  <si>
    <t>特敏福持續性藥效錠</t>
  </si>
  <si>
    <t>TPEACE</t>
  </si>
  <si>
    <t>Peace Tab(複方)</t>
  </si>
  <si>
    <t>鼻福錠</t>
  </si>
  <si>
    <t>B05</t>
  </si>
  <si>
    <t>特敏福替代，短效劑型</t>
  </si>
  <si>
    <t>TGLYCYR</t>
  </si>
  <si>
    <t>Compound glycyrrhiza Tablet(複方)</t>
  </si>
  <si>
    <t>複方甘草合劑錠</t>
  </si>
  <si>
    <t>112/10/24收到停產消息，113/1/23已鎖批價</t>
  </si>
  <si>
    <t>TBETAHI2</t>
  </si>
  <si>
    <t>Betahistine dihydrochloride 16mg/Tab</t>
  </si>
  <si>
    <t>寧耳眩錠</t>
  </si>
  <si>
    <t>TDICL75</t>
  </si>
  <si>
    <t>Diclofenac SR.(錠劑) 75mg/Tab</t>
  </si>
  <si>
    <t>服他寧</t>
  </si>
  <si>
    <t>TMELOX1</t>
  </si>
  <si>
    <t>Meloxicam 15mg/T</t>
  </si>
  <si>
    <t>骨敏捷15毫克錠</t>
  </si>
  <si>
    <t>20240630廠商停產</t>
  </si>
  <si>
    <t>TMELOX11</t>
  </si>
  <si>
    <t>Meloxicam 15mg/Tab</t>
  </si>
  <si>
    <t>莫比克錠</t>
  </si>
  <si>
    <t>骨敏捷停產替代</t>
  </si>
  <si>
    <t>TPREDNI</t>
  </si>
  <si>
    <t>Prednisolone 5mg/T(鋁箔)</t>
  </si>
  <si>
    <t>樂爾爽錠</t>
  </si>
  <si>
    <t>TCOLCHI</t>
  </si>
  <si>
    <t>Colchicine 0.5mg/Tab</t>
  </si>
  <si>
    <t>秋水仙鹼片 0.5公絲</t>
  </si>
  <si>
    <t>TKENT</t>
  </si>
  <si>
    <t>Kentamin Cap(複方)</t>
  </si>
  <si>
    <t>開恩達命膠囊</t>
  </si>
  <si>
    <t>TDIPHEN1</t>
  </si>
  <si>
    <t>Diphenidol 25mg/T</t>
  </si>
  <si>
    <t>杏化樂糖衣錠 25mg/T</t>
  </si>
  <si>
    <t>TFLUNAR</t>
  </si>
  <si>
    <t>Flunarizine HCL 5mg/Cap</t>
  </si>
  <si>
    <t>舒腦膠囊</t>
  </si>
  <si>
    <t>TPRIMP</t>
  </si>
  <si>
    <t>Metoclopramide 5mg/T</t>
  </si>
  <si>
    <t>腹寧朗膜衣錠</t>
  </si>
  <si>
    <t>TMETOCL1</t>
  </si>
  <si>
    <t>Metoclopramide 3.84mg/Tab(片裝</t>
  </si>
  <si>
    <t>胃明朗糖衣錠</t>
  </si>
  <si>
    <t>腹寧朗替代</t>
  </si>
  <si>
    <t>TMOSAPR1</t>
  </si>
  <si>
    <t>Mosapride 5mg/Tab</t>
  </si>
  <si>
    <t>摩舒胃清錠</t>
  </si>
  <si>
    <t>N01</t>
  </si>
  <si>
    <t>TMESAL2</t>
  </si>
  <si>
    <t>Mesalazine (錠劑)持續性 500mg/Tab</t>
  </si>
  <si>
    <t>頗得斯安持續錠</t>
  </si>
  <si>
    <t>TBENZ102</t>
  </si>
  <si>
    <t>Benzbromarone(降尿酸) 100mg/Tab</t>
  </si>
  <si>
    <t>杏定痛錠</t>
  </si>
  <si>
    <t>C03</t>
  </si>
  <si>
    <t>TBENZ103</t>
  </si>
  <si>
    <t>尚未進貨</t>
  </si>
  <si>
    <t>杏定痛錠替代</t>
  </si>
  <si>
    <t>TALLOPU1</t>
  </si>
  <si>
    <t>Allopurinol 100mg/Tab</t>
  </si>
  <si>
    <t>安樂普利諾錠</t>
  </si>
  <si>
    <t>TPENTOX4</t>
  </si>
  <si>
    <t>Pentoxifylline(錠劑) 400mg/Tab</t>
  </si>
  <si>
    <t>暢循持續性膜衣錠</t>
  </si>
  <si>
    <t>B06</t>
  </si>
  <si>
    <t>TMYCOPH</t>
  </si>
  <si>
    <t>Mycophenolate mofetil 250mg/Cap</t>
  </si>
  <si>
    <t>山喜多膠囊</t>
  </si>
  <si>
    <t>TMYCONA</t>
  </si>
  <si>
    <t>MYCOPHENOLATE SOD. 180mg/Tab</t>
  </si>
  <si>
    <t>睦體康腸衣錠</t>
  </si>
  <si>
    <t>TAZATHI1</t>
  </si>
  <si>
    <t>Azathioprine 50mg/T</t>
  </si>
  <si>
    <t>安思平膜衣錠</t>
  </si>
  <si>
    <t>TAZATHI2</t>
  </si>
  <si>
    <t>Azathioprine 50mg/Tab</t>
  </si>
  <si>
    <t>移護寧</t>
  </si>
  <si>
    <t>安思平替代</t>
  </si>
  <si>
    <t>THYD-CH1</t>
  </si>
  <si>
    <t>Hydroxychloroquine 200mg/T</t>
  </si>
  <si>
    <t>必賴克廔膜衣錠</t>
  </si>
  <si>
    <t>113/4/1後，因健保碼改變後不再使用</t>
  </si>
  <si>
    <t>THYD-CH3</t>
  </si>
  <si>
    <t>Hydroxychloroquine 200mg/Tab</t>
  </si>
  <si>
    <t>必賴克廔轉換新的健保碼</t>
  </si>
  <si>
    <t>TFOLIC2</t>
  </si>
  <si>
    <t>Folic acid 5mg/T(鋁箔裝))</t>
  </si>
  <si>
    <t>葉酸膜衣錠</t>
  </si>
  <si>
    <t>TCYC100</t>
  </si>
  <si>
    <t>Cyclosporin(Ciclosporin)100mg(錠劑)/Cap</t>
  </si>
  <si>
    <t>新體睦</t>
  </si>
  <si>
    <t>TMETHOT1</t>
  </si>
  <si>
    <t>Methotrexate 2.5mg/Tab</t>
  </si>
  <si>
    <t>滅殺除癌錠</t>
  </si>
  <si>
    <t>TCYCLOS</t>
  </si>
  <si>
    <t>Cyclosporin(Ciclosporin) 25mg(錠劑) /Cap</t>
  </si>
  <si>
    <t>TEDOXA3</t>
  </si>
  <si>
    <t>Edoxaban 30 mg/Tab</t>
  </si>
  <si>
    <t>里先安膜衣錠30毫克</t>
  </si>
  <si>
    <t>TBISACO</t>
  </si>
  <si>
    <t>Bisacodyl 5mg/T</t>
  </si>
  <si>
    <t>樂可舒腸溶糖衣錠</t>
  </si>
  <si>
    <t>TEDOXA6</t>
  </si>
  <si>
    <t>EDOXABAN 60mg/Tab</t>
  </si>
  <si>
    <t>里先安膜衣錠60毫克</t>
  </si>
  <si>
    <t>TRIVA25</t>
  </si>
  <si>
    <t>Rivaroxaban 2.5mg/Tab</t>
  </si>
  <si>
    <t>拜瑞妥膜衣錠</t>
  </si>
  <si>
    <t>TWARFAR2</t>
  </si>
  <si>
    <t>Warfarin 5mg/Tab</t>
  </si>
  <si>
    <t>可化凝錠</t>
  </si>
  <si>
    <t>TCILOS1</t>
  </si>
  <si>
    <t>Cilostazol 100mg/Tab</t>
  </si>
  <si>
    <t>大塚普達錠１００毫克</t>
  </si>
  <si>
    <t>TPRASU3</t>
  </si>
  <si>
    <t>Prasugrel HCL 3.75mg/Tab</t>
  </si>
  <si>
    <t>TAPIXAB</t>
  </si>
  <si>
    <t>Apixaban 5mg/Tab</t>
  </si>
  <si>
    <t>艾必克凝膜衣錠</t>
  </si>
  <si>
    <t>TDABIGA</t>
  </si>
  <si>
    <t>Dabigatran 110mg/Cap</t>
  </si>
  <si>
    <t>普栓達膠囊</t>
  </si>
  <si>
    <t>TRIVARO</t>
  </si>
  <si>
    <t>Rivaroxaban 10mg/Tab</t>
  </si>
  <si>
    <t>拜瑞妥 膜衣錠</t>
  </si>
  <si>
    <t>TRIVAR1</t>
  </si>
  <si>
    <t>RIVAROXABAN 15mg/Tab</t>
  </si>
  <si>
    <t>拜瑞妥膜衣錠15毫克</t>
  </si>
  <si>
    <t>TAMOXIC1</t>
  </si>
  <si>
    <t>Amoxicillin 250mg/Cap</t>
  </si>
  <si>
    <t>安謀黴素膠囊250毫克</t>
  </si>
  <si>
    <t>TAMOXIC2</t>
  </si>
  <si>
    <t>安莫西林膠囊</t>
  </si>
  <si>
    <t>替代安謀黴素</t>
  </si>
  <si>
    <t>TAMINOP3</t>
  </si>
  <si>
    <t>Aminophylline 100mg/Tab(片裝)</t>
  </si>
  <si>
    <t>氨基非林錠</t>
  </si>
  <si>
    <t>TALUMI1</t>
  </si>
  <si>
    <t>ALUMInum hydroxide (暫代)324mg/T</t>
  </si>
  <si>
    <t>氫氧化鋁膠錠</t>
  </si>
  <si>
    <t>TBETHAN3</t>
  </si>
  <si>
    <t>Bethanechol 25mg/Tab</t>
  </si>
  <si>
    <t>滯尿通錠</t>
  </si>
  <si>
    <t>TBETHAN5</t>
  </si>
  <si>
    <t>Bethanechol 25mg/Tab(元宙)</t>
  </si>
  <si>
    <t>舒閉解錠</t>
  </si>
  <si>
    <t>C02</t>
  </si>
  <si>
    <t>滯尿通缺貨替代</t>
  </si>
  <si>
    <t>TBACL10</t>
  </si>
  <si>
    <t>Baclofen 10mg/T</t>
  </si>
  <si>
    <t>倍鬆錠</t>
  </si>
  <si>
    <t>TAKINET</t>
  </si>
  <si>
    <t>Biperiden 2mg/T</t>
  </si>
  <si>
    <t>帕金寧錠</t>
  </si>
  <si>
    <t>TBENZON1</t>
  </si>
  <si>
    <t>Benzonatate鎮咳 100mg/Cap</t>
  </si>
  <si>
    <t>咳治得軟膠囊</t>
  </si>
  <si>
    <t>TCHLORP1</t>
  </si>
  <si>
    <t>Chlorpromazine HCL 25mg/Tab</t>
  </si>
  <si>
    <t>穩舒眠糖衣錠</t>
  </si>
  <si>
    <t>TCEVIME1</t>
  </si>
  <si>
    <t>Cevimeline HCL 30mg/Cap</t>
  </si>
  <si>
    <t>台灣第一三共愛我津膠囊30毫克</t>
  </si>
  <si>
    <t>TDEXCHL</t>
  </si>
  <si>
    <t>Dexchlorpheniramine 2mg/T</t>
  </si>
  <si>
    <t>妥敏錠</t>
  </si>
  <si>
    <t>TDICYCL</t>
  </si>
  <si>
    <t>Dicyclomine 10mg/Tab</t>
  </si>
  <si>
    <t>胃疾寧錠</t>
  </si>
  <si>
    <t>TDICYCL1</t>
  </si>
  <si>
    <t>潰痛百利錠</t>
  </si>
  <si>
    <t>胃疾寧替代。2022/11/14胃疾寧已回來</t>
  </si>
  <si>
    <t>TDOXYCY3</t>
  </si>
  <si>
    <t>Doxycycline 100mg/Cap</t>
  </si>
  <si>
    <t>得喜寧膠囊</t>
  </si>
  <si>
    <t>TDICLOX2</t>
  </si>
  <si>
    <t>Dicloxacillin 250mg/Cap</t>
  </si>
  <si>
    <t>德可信膠囊</t>
  </si>
  <si>
    <t>TDILTE</t>
  </si>
  <si>
    <t>Diltiazem 90mg/Tab</t>
  </si>
  <si>
    <t>凱帝心徐放錠</t>
  </si>
  <si>
    <t>TERYTH2</t>
  </si>
  <si>
    <t>Erythromycin Estolate 250mg/Cap</t>
  </si>
  <si>
    <t>紅黴素膠囊</t>
  </si>
  <si>
    <t>TERGOTO</t>
  </si>
  <si>
    <t>(Caffine 100mg+Ergotamine 1mg)/T</t>
  </si>
  <si>
    <t>易克痛膜衣錠</t>
  </si>
  <si>
    <t>K04</t>
  </si>
  <si>
    <t>TESTROG</t>
  </si>
  <si>
    <t>ESTROGEN CONJUGATED 0.625mg/T</t>
  </si>
  <si>
    <t>伊使蒙膜衣錠</t>
  </si>
  <si>
    <t>TERGONO</t>
  </si>
  <si>
    <t>Ergonovine Maleate 0.2mg/T</t>
  </si>
  <si>
    <t>意如宮錠</t>
  </si>
  <si>
    <t>TERGONO1</t>
  </si>
  <si>
    <t>Ergometrine maleate 0.2mg/Tab</t>
  </si>
  <si>
    <t>縮水蘋果酸麥角新鹼膜衣錠</t>
  </si>
  <si>
    <t>意如宮替代</t>
  </si>
  <si>
    <t>TGLUCO11</t>
  </si>
  <si>
    <t>GluCosamine(自費) 250mg/Cap</t>
  </si>
  <si>
    <t>固骨密膠囊</t>
  </si>
  <si>
    <t>TGABAP3</t>
  </si>
  <si>
    <t>Gabapentin 300mg/Cap</t>
  </si>
  <si>
    <t>鎮頑癲膠囊</t>
  </si>
  <si>
    <t>THYDRAL</t>
  </si>
  <si>
    <t>Hydralazine(錠劑) 25mg/Tab</t>
  </si>
  <si>
    <t>哈伯寧錠</t>
  </si>
  <si>
    <t>牌裝</t>
  </si>
  <si>
    <t>TAPRE25</t>
  </si>
  <si>
    <t>Hydralazine 25mg/T</t>
  </si>
  <si>
    <t>散裝</t>
  </si>
  <si>
    <t>THYDRA1</t>
  </si>
  <si>
    <t>Hydralazine 10mg/Tab</t>
  </si>
  <si>
    <t>壓平利淨錠</t>
  </si>
  <si>
    <t>THALOP5</t>
  </si>
  <si>
    <t>HALOPeridol 5mg(錠劑) /Tab</t>
  </si>
  <si>
    <t>易寧優錠</t>
  </si>
  <si>
    <t>TKETOTI</t>
  </si>
  <si>
    <t>Ketotifen 1mg/Cap</t>
  </si>
  <si>
    <t>喘福膠囊</t>
  </si>
  <si>
    <t>TKETOT2</t>
  </si>
  <si>
    <t>Ketotifen(膠囊) 1mg/Cap</t>
  </si>
  <si>
    <t>袪喘膠囊</t>
  </si>
  <si>
    <t>喘福膠囊替代</t>
  </si>
  <si>
    <t>TKETOT3</t>
  </si>
  <si>
    <t>Ketotifen(錠劑) 1mg/Tab</t>
  </si>
  <si>
    <t>喘安錠</t>
  </si>
  <si>
    <t>TLITHIU</t>
  </si>
  <si>
    <t>Lithium Carbonate 300mg/Tab</t>
  </si>
  <si>
    <t>立定錠</t>
  </si>
  <si>
    <t>TTHYRO2</t>
  </si>
  <si>
    <t>THYROXINE-LEVO 五十mcg/Tab</t>
  </si>
  <si>
    <t>昂特欣 五十</t>
  </si>
  <si>
    <t>TMETHYLD</t>
  </si>
  <si>
    <t>MethylDopa 250mg/Tab</t>
  </si>
  <si>
    <t>脈得保糖衣錠</t>
  </si>
  <si>
    <t>TMA-HBS</t>
  </si>
  <si>
    <t>Madopar HBS 125mg/Cap</t>
  </si>
  <si>
    <t>美道普持續膠囊</t>
  </si>
  <si>
    <t>TMECLIZ1</t>
  </si>
  <si>
    <t>Meclizine 25mg/Tab</t>
  </si>
  <si>
    <t>美克旅鎮錠</t>
  </si>
  <si>
    <t>TMET-301</t>
  </si>
  <si>
    <t>Methylephedrine 30mg/Tab</t>
  </si>
  <si>
    <t>消旋鹽酸甲基麻黃鹼錠</t>
  </si>
  <si>
    <t>TMETH-4</t>
  </si>
  <si>
    <t>Methylprednisolone 4mg/Tab</t>
  </si>
  <si>
    <t>蒙治爽錠</t>
  </si>
  <si>
    <t>112/8月停產通知</t>
  </si>
  <si>
    <t>TMETH-41</t>
  </si>
  <si>
    <t>Methylprednisolone錠劑 4mg/Tab</t>
  </si>
  <si>
    <t>敏疫朗錠4毫克</t>
  </si>
  <si>
    <t>蒙治爽錠替代，2024/07/12廠商通知停產</t>
  </si>
  <si>
    <t>TMETH-42</t>
  </si>
  <si>
    <t>美蒂舒錠</t>
  </si>
  <si>
    <t>敏疫朗停產，替代品</t>
  </si>
  <si>
    <t>TMEPENZ1</t>
  </si>
  <si>
    <t>Mepenzolate 7.5mg/Tab</t>
  </si>
  <si>
    <t>特腸晴糖衣錠</t>
  </si>
  <si>
    <t>TMEDROX2</t>
  </si>
  <si>
    <t>Medroxyprogesterone 5mg/Tab</t>
  </si>
  <si>
    <t>婦安錠</t>
  </si>
  <si>
    <t>TMINOXI</t>
  </si>
  <si>
    <t>Minoxidil(降壓劑)10mg/Tab</t>
  </si>
  <si>
    <t>洛寧錠</t>
  </si>
  <si>
    <t>TDEXTR1</t>
  </si>
  <si>
    <t>DEXTROmethorphan 30mg/T</t>
  </si>
  <si>
    <t>樂咳坦錠</t>
  </si>
  <si>
    <t>TDEXTR2</t>
  </si>
  <si>
    <t>DEXTROmethorphan 30mg/Tab</t>
  </si>
  <si>
    <t>癒咳錠</t>
  </si>
  <si>
    <t>樂咳坦錠替代</t>
  </si>
  <si>
    <t>TMADOP3</t>
  </si>
  <si>
    <t>Madopar 200/50 Tab(複方)</t>
  </si>
  <si>
    <t>美道普錠</t>
  </si>
  <si>
    <t>Lactobacillus casei 250mg.Cap</t>
  </si>
  <si>
    <t>阿德比膠囊</t>
  </si>
  <si>
    <t>TTRANEX3</t>
  </si>
  <si>
    <t>Tranexamic Acid(膠囊) 250mg/Cap</t>
  </si>
  <si>
    <t>斷血炎膠囊</t>
  </si>
  <si>
    <t>TNICAME</t>
  </si>
  <si>
    <t>Nicametate Citrate 50mg/Tab</t>
  </si>
  <si>
    <t>爽力膠衣錠</t>
  </si>
  <si>
    <t>爽利解約</t>
  </si>
  <si>
    <t>TNICAME3</t>
  </si>
  <si>
    <t>汝佳脈膜衣錠</t>
  </si>
  <si>
    <t>爽力解約。本品為爽力替代，強森廠</t>
  </si>
  <si>
    <t>TTOLPER1</t>
  </si>
  <si>
    <t>Tolperisone(F) 150mg/Tab</t>
  </si>
  <si>
    <t>肌鬆定膜衣錠</t>
  </si>
  <si>
    <t>TTIZANI</t>
  </si>
  <si>
    <t>Tizanidine 2mg/T</t>
  </si>
  <si>
    <t>鬆得樂錠</t>
  </si>
  <si>
    <t>TPYRIDO</t>
  </si>
  <si>
    <t>Pyridostigmine 60mg/Tab</t>
  </si>
  <si>
    <t>肌立健膜衣錠</t>
  </si>
  <si>
    <t>TSINEME</t>
  </si>
  <si>
    <t>Sinemet Tab (複方)</t>
  </si>
  <si>
    <t>心寧美錠</t>
  </si>
  <si>
    <t>TNYSTAT1</t>
  </si>
  <si>
    <t>NYSTATIN 500,000U/Cap</t>
  </si>
  <si>
    <t>(膠囊)寧司泰定</t>
  </si>
  <si>
    <t>TPOTAS7</t>
  </si>
  <si>
    <t>Potassium chloride ER 750mg/Tab</t>
  </si>
  <si>
    <t>康是鉀持續性藥效錠</t>
  </si>
  <si>
    <t>TPILOCA</t>
  </si>
  <si>
    <t>Pilocarpine HCL 5mg/Tab</t>
  </si>
  <si>
    <t>舒樂津錠劑</t>
  </si>
  <si>
    <t>TASVER</t>
  </si>
  <si>
    <t>Tipepidine Hibenzate 20mg/T</t>
  </si>
  <si>
    <t>安漱寧錠</t>
  </si>
  <si>
    <t>之後停產，112/10/16鎖限慢箋</t>
  </si>
  <si>
    <t>TTHYRO1</t>
  </si>
  <si>
    <t>Thyroxine Sodium 100mcg/T</t>
  </si>
  <si>
    <t>活甲錠</t>
  </si>
  <si>
    <t>TPHENAZ</t>
  </si>
  <si>
    <t>Phenazopyridine 100mg/T</t>
  </si>
  <si>
    <t>路必淨糖衣錠</t>
  </si>
  <si>
    <t>TPYRAZ4</t>
  </si>
  <si>
    <t>PyRazinamide 500mg/Tab</t>
  </si>
  <si>
    <t>匹井梭安錠</t>
  </si>
  <si>
    <t>TRISPE1</t>
  </si>
  <si>
    <t>Risperidone 2mg/Tab</t>
  </si>
  <si>
    <t>鴻汶理思得膜衣錠</t>
  </si>
  <si>
    <t>TQUETI21</t>
  </si>
  <si>
    <t>QueTiApine 二十五mg/Tab</t>
  </si>
  <si>
    <t>安保思樂錠25毫克</t>
  </si>
  <si>
    <t>J01</t>
  </si>
  <si>
    <t>TRIFAM31</t>
  </si>
  <si>
    <t>Rifampicin 300mg/Cap</t>
  </si>
  <si>
    <t>立泛黴素膠囊</t>
  </si>
  <si>
    <t>TSULFAS1</t>
  </si>
  <si>
    <t>Sulfasalazine 500mg/Tab</t>
  </si>
  <si>
    <t>撒樂膜衣錠</t>
  </si>
  <si>
    <t>TSENNOS</t>
  </si>
  <si>
    <t>Sennosides 20mg/T</t>
  </si>
  <si>
    <t>便通樂錠</t>
  </si>
  <si>
    <t>TSOD-BI2</t>
  </si>
  <si>
    <t>SODIUM Bicarbonate 0.6gm/T</t>
  </si>
  <si>
    <t>碳酸氫鈉錠</t>
  </si>
  <si>
    <t>113/08總院換成片裝TSOD-BI3，我們也跟進(強生很常沒出貨)</t>
  </si>
  <si>
    <t>TSOD-BI3</t>
  </si>
  <si>
    <t>SODIUM Bicarbonate 0.6g/Tab(片裝)</t>
  </si>
  <si>
    <t>"福元"碳酸氫鈉片</t>
  </si>
  <si>
    <t>TTRAZOD</t>
  </si>
  <si>
    <t>Trazodone 25mg/T</t>
  </si>
  <si>
    <t>美舒鬱錠</t>
  </si>
  <si>
    <t>TTRAZO5</t>
  </si>
  <si>
    <t>TraZoDone 五十mg/Tab</t>
  </si>
  <si>
    <t>美舒鬱錠50毫克</t>
  </si>
  <si>
    <t>美舒鬱的替代，注意，劑量為50。</t>
  </si>
  <si>
    <t>TARTAN1</t>
  </si>
  <si>
    <t>Trihexyphenidyl 2mg/Tab</t>
  </si>
  <si>
    <t>瑞丹錠</t>
  </si>
  <si>
    <t>TWARFA1</t>
  </si>
  <si>
    <t>WarFaRin 壹mg/Tab</t>
  </si>
  <si>
    <t>TZING</t>
  </si>
  <si>
    <t>Zinc Gluconate 78mg/T</t>
  </si>
  <si>
    <t>鋅寶錠</t>
  </si>
  <si>
    <t>TZINC1</t>
  </si>
  <si>
    <t>Zinc gluconate 78mg/Tab</t>
  </si>
  <si>
    <t>鋅康錠</t>
  </si>
  <si>
    <t>TMAG-O</t>
  </si>
  <si>
    <t>Magnesium Oxide 250mg/Tab(景德)</t>
  </si>
  <si>
    <t>氧化鎂錠</t>
  </si>
  <si>
    <t>TMAG-O2</t>
  </si>
  <si>
    <t>Magnesium Oxide 250mg/Tab</t>
  </si>
  <si>
    <t>景德的MGO專案進口</t>
  </si>
  <si>
    <t>TCAL-C2</t>
  </si>
  <si>
    <t>Calcium Carbonate 500mg/Tab(利達)</t>
  </si>
  <si>
    <t>碳酸鈣錠</t>
  </si>
  <si>
    <t>TDIMETH</t>
  </si>
  <si>
    <t>Dimethicone 40mg/Tab</t>
  </si>
  <si>
    <t>加斯朗錠</t>
  </si>
  <si>
    <t>TGINKGO1</t>
  </si>
  <si>
    <t>Ginkgo Biloba Extract 40mg/Tab</t>
  </si>
  <si>
    <t>杏銀膜衣錠</t>
  </si>
  <si>
    <t>TLINEZO</t>
  </si>
  <si>
    <t>Linezolid(錠) 600mg/Tab</t>
  </si>
  <si>
    <t>采福適膜衣錠</t>
  </si>
  <si>
    <t>C04</t>
  </si>
  <si>
    <t>TTETRAC2</t>
  </si>
  <si>
    <t>Tetracycline Hcl(錠劑) 250mg/Cap</t>
  </si>
  <si>
    <t>特效林膠囊 [抗生素]</t>
  </si>
  <si>
    <t>TVORICO</t>
  </si>
  <si>
    <t>Voriconazole (錠劑) 50mg/Tab</t>
  </si>
  <si>
    <t>黴飛膜衣錠</t>
  </si>
  <si>
    <t>112Q4藥委決議刪除</t>
  </si>
  <si>
    <t>TVORIC2</t>
  </si>
  <si>
    <t>VORIconazole 二百mg/Tab</t>
  </si>
  <si>
    <t>黴飛膜衣錠200毫克</t>
  </si>
  <si>
    <t>替代黴飛膜衣錠50MG</t>
  </si>
  <si>
    <t>TFUSIDA</t>
  </si>
  <si>
    <t>Fusidate Sod. 250mg/T</t>
  </si>
  <si>
    <t>服即淨錠</t>
  </si>
  <si>
    <t>TFUSIDA1</t>
  </si>
  <si>
    <t>Fusidate Sod. 250mg/Tab</t>
  </si>
  <si>
    <t>復剋菌膜衣錠</t>
  </si>
  <si>
    <t>服即淨替代</t>
  </si>
  <si>
    <t>TITRACO</t>
  </si>
  <si>
    <t>Itraconazole 100mg/Cap</t>
  </si>
  <si>
    <t>適撲諾膠囊</t>
  </si>
  <si>
    <t>TTERBIN</t>
  </si>
  <si>
    <t>黴特克舒 250公絲/錠</t>
  </si>
  <si>
    <t>TGRISEO</t>
  </si>
  <si>
    <t>Griseofulvin 125mg/Tab (Ultramicrosize)</t>
  </si>
  <si>
    <t>膚友錠</t>
  </si>
  <si>
    <t>TVALACI</t>
  </si>
  <si>
    <t>Valaciclovir 500mg/T</t>
  </si>
  <si>
    <t>袪疹易錠</t>
  </si>
  <si>
    <t>E05</t>
  </si>
  <si>
    <t>TACYCLO</t>
  </si>
  <si>
    <t>Acyclovir 200mg/T</t>
  </si>
  <si>
    <t>剋疱錠</t>
  </si>
  <si>
    <t>Acyclovir(錠劑)四百mg/Tab</t>
  </si>
  <si>
    <t>克疱疹錠</t>
  </si>
  <si>
    <t>TLEVOF7</t>
  </si>
  <si>
    <t>750mg/Tab LeVofloxacin(錠劑)</t>
  </si>
  <si>
    <t>平福樂欣膜衣錠</t>
  </si>
  <si>
    <t>TLEVOFL5</t>
  </si>
  <si>
    <t>LEVOFLOXACIN 500mg/T</t>
  </si>
  <si>
    <t>佐淨菌</t>
  </si>
  <si>
    <t>TCIPRO5</t>
  </si>
  <si>
    <t>CIPROfloxacin 500mg/Tab</t>
  </si>
  <si>
    <t>喜伏菌膜衣錠 500 毫克</t>
  </si>
  <si>
    <t>TMETRON2</t>
  </si>
  <si>
    <t>Metronidazole(錠劑) 250mg/Cap</t>
  </si>
  <si>
    <t>德利治癒膠囊</t>
  </si>
  <si>
    <t>TCLINDA1</t>
  </si>
  <si>
    <t>Clindamycin(錠劑) 150mg/Cap</t>
  </si>
  <si>
    <t>利達信黴素膠囊</t>
  </si>
  <si>
    <t>Fluconazole 50mg/Cap</t>
  </si>
  <si>
    <t>泰復肯 膠囊</t>
  </si>
  <si>
    <t>TFLUCON1</t>
  </si>
  <si>
    <t>Fluconazole(錠劑) 50mg/Cap</t>
  </si>
  <si>
    <t>膚黴克膠囊</t>
  </si>
  <si>
    <t>泰復肯 膠囊替代</t>
  </si>
  <si>
    <t>TCLARI5</t>
  </si>
  <si>
    <t>Clarithromycin F.C.500mg/T</t>
  </si>
  <si>
    <t>開羅理黴素膜衣錠</t>
  </si>
  <si>
    <t>TCLARI6</t>
  </si>
  <si>
    <t>Clarithromycin 500mg/Tab</t>
  </si>
  <si>
    <t>幽立息膜衣錠</t>
  </si>
  <si>
    <t>開羅理黴素膜衣錠的替代,開羅理黴2023已經回來</t>
  </si>
  <si>
    <t>TMOXIFL</t>
  </si>
  <si>
    <t>MoxiFLOxacin(口服) 400mg/Tab</t>
  </si>
  <si>
    <t>威洛速錠</t>
  </si>
  <si>
    <t>TAZITHR</t>
  </si>
  <si>
    <t>AZITHROMYCIN 250MG/TAB</t>
  </si>
  <si>
    <t>日舒</t>
  </si>
  <si>
    <t>TAZITHR2</t>
  </si>
  <si>
    <t>Azithromycin(錠劑) 250mg/Tab</t>
  </si>
  <si>
    <t>美妥欣膜衣錠</t>
  </si>
  <si>
    <t>日舒膜衣錠的替代</t>
  </si>
  <si>
    <t>TBAKTAR</t>
  </si>
  <si>
    <t>Baktar 400mg/Tab (複方)</t>
  </si>
  <si>
    <t>撲菌特錠</t>
  </si>
  <si>
    <t>TUNASYN</t>
  </si>
  <si>
    <t>Sultamicillin 375mg/T</t>
  </si>
  <si>
    <t>優耐迅口服錠劑</t>
  </si>
  <si>
    <t>113/2即將下市</t>
  </si>
  <si>
    <t>TEPCLUS</t>
  </si>
  <si>
    <t>Epclusa Tab(複方)</t>
  </si>
  <si>
    <t>宜譜莎 膜衣錠</t>
  </si>
  <si>
    <t>N04</t>
  </si>
  <si>
    <t>TRIBAVI1</t>
  </si>
  <si>
    <t>RiBAvirin 200mg/Cap</t>
  </si>
  <si>
    <t>摩舒肝清膠囊</t>
  </si>
  <si>
    <t>TTENOFO</t>
  </si>
  <si>
    <t>Tenofovir 300mg/Tab</t>
  </si>
  <si>
    <t>惠立妥膜衣錠</t>
  </si>
  <si>
    <t>TENTEC1</t>
  </si>
  <si>
    <t>ENTECAVIR 1mg/Tab</t>
  </si>
  <si>
    <t>貝樂克1毫克錠</t>
  </si>
  <si>
    <t>TCURAM</t>
  </si>
  <si>
    <t>Curam(錠劑) 1g/Tab(複方)</t>
  </si>
  <si>
    <t>諾快寧膜衣錠</t>
  </si>
  <si>
    <t>M02</t>
  </si>
  <si>
    <t>TCURAM6</t>
  </si>
  <si>
    <t>Curam 625mg/Tab(口溶錠)</t>
  </si>
  <si>
    <t>諾快寧口溶錠</t>
  </si>
  <si>
    <t>諾快寧替代</t>
  </si>
  <si>
    <t>TMOXIC6</t>
  </si>
  <si>
    <t>Moxiclav 625mg/Tab(複方)</t>
  </si>
  <si>
    <t>莫克寧膜衣錠</t>
  </si>
  <si>
    <t>TMOXICL</t>
  </si>
  <si>
    <t>Moxiclav 1g/Tab(複方)</t>
  </si>
  <si>
    <t>莫克寧膜衣錠1公克</t>
  </si>
  <si>
    <t>TENTEC05</t>
  </si>
  <si>
    <t>Entecavir 0.5mg/T</t>
  </si>
  <si>
    <t>貝樂克0.5毫克錠</t>
  </si>
  <si>
    <t>TTENOF2</t>
  </si>
  <si>
    <t>tenofovir alafenamide 25mg/Tab</t>
  </si>
  <si>
    <t>韋立得膜衣錠</t>
  </si>
  <si>
    <t>TSILYM4</t>
  </si>
  <si>
    <t>SilyMarin 150mg/Cap</t>
  </si>
  <si>
    <t>信美寧膠囊</t>
  </si>
  <si>
    <t>TSILYM5</t>
  </si>
  <si>
    <t>SiLyMarin 150mg/Cap</t>
  </si>
  <si>
    <t>保肝勇膠囊</t>
  </si>
  <si>
    <t>信美寧缺貨替代</t>
  </si>
  <si>
    <t>Clostridium妙利散 40mg/Pack</t>
  </si>
  <si>
    <t>妙利散</t>
  </si>
  <si>
    <t>C06</t>
  </si>
  <si>
    <t>PBROMH8</t>
  </si>
  <si>
    <t>Bromhexine Hcl 8mg/1g/Pack</t>
  </si>
  <si>
    <t>捨咳顆粒</t>
  </si>
  <si>
    <t>TFENOTE1</t>
  </si>
  <si>
    <t>Fenoterol (錠劑) 2.5mg/Tab</t>
  </si>
  <si>
    <t>喘必定錠</t>
  </si>
  <si>
    <t>PMONT041</t>
  </si>
  <si>
    <t>Montelukast粉末 4mg/Pack</t>
  </si>
  <si>
    <t>樂息喘顆粒劑</t>
  </si>
  <si>
    <t>LTHEOPH</t>
  </si>
  <si>
    <t>Theophylline(液劑) 5.34mg/mL 60mL/Bot</t>
  </si>
  <si>
    <t>舒喘糖漿</t>
  </si>
  <si>
    <t>I03</t>
  </si>
  <si>
    <t>PRACECA</t>
  </si>
  <si>
    <t>Racecadotril granules 10mg/Pack</t>
  </si>
  <si>
    <t>嬰兒瀉必寧10毫克懸浮液用顆粒劑</t>
  </si>
  <si>
    <t>Curam液粉(複方) 312.5mg/5mL 60mL/Bot</t>
  </si>
  <si>
    <t>諾快寧口服懸液用粉劑</t>
  </si>
  <si>
    <t>I01</t>
  </si>
  <si>
    <t>LSOONME</t>
  </si>
  <si>
    <t>Soonmelt 31.25mg/mL 100mL/Bot(複方)</t>
  </si>
  <si>
    <t>雙合黴素糖漿用粉劑</t>
  </si>
  <si>
    <t>諾快寧口服懸液用粉劑，缺藥替代。國內永信廠</t>
  </si>
  <si>
    <t>LDIGOXI</t>
  </si>
  <si>
    <t>Digoxin elixir(液劑)50mcg/mL 60mL/Bot</t>
  </si>
  <si>
    <t>地高新酏劑</t>
  </si>
  <si>
    <t>LCHLORA</t>
  </si>
  <si>
    <t>Chloral hydrate 10% 30mL/BT(新)</t>
  </si>
  <si>
    <t>可律靜內服液劑</t>
  </si>
  <si>
    <t>LIRON-P1</t>
  </si>
  <si>
    <t>Ferric-OH(滴劑) Drops 30mL/Bot</t>
  </si>
  <si>
    <t>富鐵好滴劑</t>
  </si>
  <si>
    <t>停用</t>
  </si>
  <si>
    <t>2024/03因瓶蓋屑掉落問題，廠商已不再進用。停用</t>
  </si>
  <si>
    <t>Diclofenac (栓劑) 12.5mg/Supp</t>
  </si>
  <si>
    <t>非炎栓劑</t>
  </si>
  <si>
    <t>SDICLO1</t>
  </si>
  <si>
    <t>Diclofenac(栓劑) 12.5mg/Supp(國嘉廠)</t>
  </si>
  <si>
    <t>"國嘉"達克芬栓劑</t>
  </si>
  <si>
    <t>非炎栓劑替代</t>
  </si>
  <si>
    <t>LPROCA51</t>
  </si>
  <si>
    <t>Procaterol Liquid 5mcg/ml 60ml/BT</t>
  </si>
  <si>
    <t>喘解液</t>
  </si>
  <si>
    <t>LPREDN2</t>
  </si>
  <si>
    <t>Prednisolone(液劑)1mg/mL 60mL/Bot</t>
  </si>
  <si>
    <t>必爾生口服液</t>
  </si>
  <si>
    <t>LCETIR2</t>
  </si>
  <si>
    <t>Cetirizine sol'n 1mg/ml 60ml/BT</t>
  </si>
  <si>
    <t>勝克敏液</t>
  </si>
  <si>
    <t>Ketotifen(液劑) 0.2mg/mL 60mL/Bot</t>
  </si>
  <si>
    <t>喘敏糖漿</t>
  </si>
  <si>
    <t>LDOMPER</t>
  </si>
  <si>
    <t>Domperidone 1mg/ml 60ml/BT</t>
  </si>
  <si>
    <t>胃利空懸液劑</t>
  </si>
  <si>
    <t>I05</t>
  </si>
  <si>
    <t>SNYSTAT2</t>
  </si>
  <si>
    <t>Nystatin(陰道錠)100,000U/Vaginal Tablet</t>
  </si>
  <si>
    <t>速淨陰道錠</t>
  </si>
  <si>
    <t>SCLOTRI</t>
  </si>
  <si>
    <t>Clotrimazole vaginal 500mg/VT</t>
  </si>
  <si>
    <t>克黴樂陰道錠</t>
  </si>
  <si>
    <t>SCLOTRI2</t>
  </si>
  <si>
    <t>Clotrimazole vaginal 500mg/Supp</t>
  </si>
  <si>
    <t>克催瑪汝陰道錠</t>
  </si>
  <si>
    <t>克黴樂陰道錠替代</t>
  </si>
  <si>
    <t>SMETRON</t>
  </si>
  <si>
    <t>Metronidazole(陰道栓劑) 250mg/Supp</t>
  </si>
  <si>
    <t>服樂淨栓劑</t>
  </si>
  <si>
    <t>TYAZ</t>
  </si>
  <si>
    <t>YAZ 28Tabs/Box</t>
  </si>
  <si>
    <t>悅姿錠</t>
  </si>
  <si>
    <t>TGESTR2</t>
  </si>
  <si>
    <t>Gestrinone 2.5mg/Cap(8Tab/Box)</t>
  </si>
  <si>
    <t>佑汝膠囊</t>
  </si>
  <si>
    <t>TDIANE</t>
  </si>
  <si>
    <t>Diane-35 S.C. 21Tab/Box</t>
  </si>
  <si>
    <t>黛麗安糖衣錠</t>
  </si>
  <si>
    <t>TSYNSE1</t>
  </si>
  <si>
    <t>Synseq 28Tab/Box(複方)</t>
  </si>
  <si>
    <t>欣宜倩錠</t>
  </si>
  <si>
    <t>TVENINA</t>
  </si>
  <si>
    <t>Venina Tab 28Tab/Box(複方)</t>
  </si>
  <si>
    <t>維妮娜錠</t>
  </si>
  <si>
    <t>TPROGES</t>
  </si>
  <si>
    <t>Progesterone 100mg/Cap</t>
  </si>
  <si>
    <t>優潔通軟膠囊</t>
  </si>
  <si>
    <t>TDANAZO</t>
  </si>
  <si>
    <t>Danazol 200mg/Cap</t>
  </si>
  <si>
    <t>可達娜膠囊</t>
  </si>
  <si>
    <t>TDIENOG</t>
  </si>
  <si>
    <t>Dienogest 2mg/Tab</t>
  </si>
  <si>
    <t>異位寧2毫克</t>
  </si>
  <si>
    <t>OESTRA3</t>
  </si>
  <si>
    <t>Estradiol gel 0.6mg/g 30g/Tube</t>
  </si>
  <si>
    <t>麗露凝膠</t>
  </si>
  <si>
    <t>OPREMA1</t>
  </si>
  <si>
    <t>Premarin vaginal cream 14g/Tube</t>
  </si>
  <si>
    <t>普力馬林陰道乳膏</t>
  </si>
  <si>
    <t>TRITODR1</t>
  </si>
  <si>
    <t>Ritodrine(錠劑) 10mg/Tab</t>
  </si>
  <si>
    <t>安寶錠</t>
  </si>
  <si>
    <t>TCLOMIG</t>
  </si>
  <si>
    <t>Clomiphene Citrate 50mg/T</t>
  </si>
  <si>
    <t>快樂妊錠</t>
  </si>
  <si>
    <t>TTIBOLO</t>
  </si>
  <si>
    <t>Tibolone 2.5mg/T</t>
  </si>
  <si>
    <t>利飛亞錠</t>
  </si>
  <si>
    <t>SMIRENA</t>
  </si>
  <si>
    <t>MIRENA 蜜蕊娜子宮內避孕器 1IUS/BX</t>
  </si>
  <si>
    <t>TESTRAD</t>
  </si>
  <si>
    <t>Estradiol valerate(錠劑) 2mg/Tab</t>
  </si>
  <si>
    <t>益斯得錠</t>
  </si>
  <si>
    <t>SESTRI2</t>
  </si>
  <si>
    <t>Estriol vaginal 0.5mg/Supp</t>
  </si>
  <si>
    <t>薇詩婷陰道錠</t>
  </si>
  <si>
    <t>TNIFED12</t>
  </si>
  <si>
    <t>NiFedipine 10mg/Cap</t>
  </si>
  <si>
    <t>保心律膠囊</t>
  </si>
  <si>
    <t>TOSELTA</t>
  </si>
  <si>
    <t>Oseltamivir 75mg/cap</t>
  </si>
  <si>
    <t>克流感膠囊 (自費)</t>
  </si>
  <si>
    <t>SPOLICR2</t>
  </si>
  <si>
    <t>Policresulen 90mg/Supp</t>
  </si>
  <si>
    <t>保理寧陰道栓劑</t>
  </si>
  <si>
    <t>TPREGAB</t>
  </si>
  <si>
    <t>Pregabalin 75mg/Cap</t>
  </si>
  <si>
    <t>利瑞卡膠囊</t>
  </si>
  <si>
    <t>M04</t>
  </si>
  <si>
    <t>LAMOXIC1</t>
  </si>
  <si>
    <t>AMOXICILLIN oral susp. 50mg/ml60ml/BT</t>
  </si>
  <si>
    <t>萬博黴懸液用粉</t>
  </si>
  <si>
    <t>Azithromycin 40mg/ml 15ml/BT</t>
  </si>
  <si>
    <t>2024/01/31恢復</t>
  </si>
  <si>
    <t>LAZITHR1</t>
  </si>
  <si>
    <t>Azithromycin(液劑) 40mg/mL 15mL/Bot</t>
  </si>
  <si>
    <t>菌巴達懸液用粉</t>
  </si>
  <si>
    <t>日舒懸液粉劑的替代</t>
  </si>
  <si>
    <t>LEPINEP1</t>
  </si>
  <si>
    <t>Epinephrine Sol'n 0.1% 500mL/Bot</t>
  </si>
  <si>
    <t>妙舒安</t>
  </si>
  <si>
    <t>Glutathione 500mg/VI</t>
  </si>
  <si>
    <t>H01</t>
  </si>
  <si>
    <t>循血綠注射劑</t>
  </si>
  <si>
    <t>ILIPIO</t>
  </si>
  <si>
    <t>Ethiodized oil 38% 10mL/Amp</t>
  </si>
  <si>
    <t>淋皮道卵造影劑</t>
  </si>
  <si>
    <t>IBIPERI</t>
  </si>
  <si>
    <t>Biperiden lactate(針劑) 5mg/mL/Amp</t>
  </si>
  <si>
    <t>美必定注射液</t>
  </si>
  <si>
    <t>PGLUCO1</t>
  </si>
  <si>
    <t>Glucosamine 1500mg/Pack</t>
  </si>
  <si>
    <t>維骨力加強型口服溶液用粉劑</t>
  </si>
  <si>
    <t>G01</t>
  </si>
  <si>
    <t>Lidocaine Spray 10% 50mL/Bot</t>
  </si>
  <si>
    <t>立麻卡因噴霧劑</t>
  </si>
  <si>
    <t>IGADOBE</t>
  </si>
  <si>
    <t>Gadobenate Dimeglumine 20mL/Vial</t>
  </si>
  <si>
    <t>摩立顯注射劑</t>
  </si>
  <si>
    <t>IGADOTE</t>
  </si>
  <si>
    <t>Gadoteric 0.27932g/mL 20mL/Vial</t>
  </si>
  <si>
    <t>得立顯注射劑</t>
  </si>
  <si>
    <t>IULT370</t>
  </si>
  <si>
    <t>Ultravist 370 100ml/BT</t>
  </si>
  <si>
    <t>優照維斯碘含量</t>
  </si>
  <si>
    <t>嘔立舒</t>
  </si>
  <si>
    <t>LSIMETH</t>
  </si>
  <si>
    <t>科室專用Simethicone 20mg/ml 300ml/BT自費</t>
  </si>
  <si>
    <t>胃爾康</t>
  </si>
  <si>
    <t>IFLUOR</t>
  </si>
  <si>
    <t>Fluorescein Sodium 10% 5mL/Vial</t>
  </si>
  <si>
    <t>服攝得注射劑</t>
  </si>
  <si>
    <t>LCARBAC</t>
  </si>
  <si>
    <t>Carbachol Solution 0.01% 1.5mL/Vial</t>
  </si>
  <si>
    <t>愛爾康縮瞳液</t>
  </si>
  <si>
    <t>LMYDRIN</t>
  </si>
  <si>
    <t>Mydrin-P(複方) 10mL/Bot</t>
  </si>
  <si>
    <t>每瞳令－普益點眼液</t>
  </si>
  <si>
    <t>Bupivacaine spinal 0.5% 4ml/Amp</t>
  </si>
  <si>
    <t>麻佳因脊椎用注射液</t>
  </si>
  <si>
    <t>IMARCAI</t>
  </si>
  <si>
    <t>BUPIVACAINE SPINAL重型 0.5% 20mg/4ml/Amp</t>
  </si>
  <si>
    <t>麻佳因脊椎麻醉（重型）注射液</t>
  </si>
  <si>
    <t>LMARCA</t>
  </si>
  <si>
    <t>Bupivacaine 0.5% 20ml/VI</t>
  </si>
  <si>
    <t>麻佳因注射液</t>
  </si>
  <si>
    <t>LMARCA1</t>
  </si>
  <si>
    <t>Bupivacaine 0.5% 20mL/Vial</t>
  </si>
  <si>
    <t>CD間</t>
  </si>
  <si>
    <t>麻佳因替代，專案進口</t>
  </si>
  <si>
    <t>Neostigmine台裕 0.5mg/mL/Amp</t>
  </si>
  <si>
    <t>甲硫酸新斯狄格明注射液</t>
  </si>
  <si>
    <t>安西諾隆注射液</t>
  </si>
  <si>
    <t>TACETY2</t>
  </si>
  <si>
    <t>Acetylcysteine 200mg/Cap</t>
  </si>
  <si>
    <t>化痰能膠囊</t>
  </si>
  <si>
    <t>J05</t>
  </si>
  <si>
    <t>TDEFERA</t>
  </si>
  <si>
    <t>Deferasirox 125mg/T</t>
  </si>
  <si>
    <t>易解鐵 可溶錠</t>
  </si>
  <si>
    <t>113Q1刪除品項，進用解鐵定</t>
  </si>
  <si>
    <t>TDEFER3</t>
  </si>
  <si>
    <t>Deferasirox 360mg/Tab</t>
  </si>
  <si>
    <t>解鐵定膜衣錠</t>
  </si>
  <si>
    <t>113Q1進用，刪除易解鐵</t>
  </si>
  <si>
    <t>Lidocaine jelly 2% 30g/Tube</t>
  </si>
  <si>
    <t>利度凝膠</t>
  </si>
  <si>
    <t>LNEOSTI</t>
  </si>
  <si>
    <t>NEOstigmin oph sol'n 0.01% 10ml/BT</t>
  </si>
  <si>
    <t>硫酸甲酯新斯狄明點眼液</t>
  </si>
  <si>
    <t>D01</t>
  </si>
  <si>
    <t>LSULFAM</t>
  </si>
  <si>
    <t>Sulfamethoxazole oph sol'n 4% 15ml/BT</t>
  </si>
  <si>
    <t>止膿敏點眼液</t>
  </si>
  <si>
    <t>LFLUOR1</t>
  </si>
  <si>
    <t>Fluorometholone oph susp 0.1% 10mL/Bot</t>
  </si>
  <si>
    <t>如視點眼液</t>
  </si>
  <si>
    <t>LCYCLO1</t>
  </si>
  <si>
    <t>CYCLOSPORIN(眼藥水) 0.05% 0.4mL/Vial</t>
  </si>
  <si>
    <t>麗眼達眼用乳劑</t>
  </si>
  <si>
    <t>D03</t>
  </si>
  <si>
    <t>LOPTIV1</t>
  </si>
  <si>
    <t>Optive Fusion Eye Drops 30Amp/Box</t>
  </si>
  <si>
    <t>優麗舒保濕型單支裝點眼液</t>
  </si>
  <si>
    <t>LCOMBIG</t>
  </si>
  <si>
    <t>Combigan eye drops 5mL/Bot(複方)</t>
  </si>
  <si>
    <t>康皕庚眼用液劑</t>
  </si>
  <si>
    <t>LDUOTRA</t>
  </si>
  <si>
    <t>Duotrav eye drops 2.5mL/Bot(複方)</t>
  </si>
  <si>
    <t>複方舒壓坦點眼液</t>
  </si>
  <si>
    <t>D02</t>
  </si>
  <si>
    <t>LMYDRIA</t>
  </si>
  <si>
    <t>Tropicamide solution 1% 5ml/BT</t>
  </si>
  <si>
    <t>麻睫散瞳點眼劑1%</t>
  </si>
  <si>
    <t>LTROPIC</t>
  </si>
  <si>
    <t>Tropicamide solution 0.5% 5mL/Bot</t>
  </si>
  <si>
    <t>露光點眼液</t>
  </si>
  <si>
    <t>露明目單支裝眼用液劑</t>
  </si>
  <si>
    <t>LBRIMOP</t>
  </si>
  <si>
    <t>BRIMONIDINE oph. Sol'n 0.15% 5ml/BT</t>
  </si>
  <si>
    <t>艾弗目P無菌眼用液劑0.15%</t>
  </si>
  <si>
    <t>LMOXIFL</t>
  </si>
  <si>
    <t>MOXIFLOXACIN(眼用)oph sol'n 0.5% 5mL/Bot</t>
  </si>
  <si>
    <t>威爾眸點眼液</t>
  </si>
  <si>
    <t>Nepafenac 0.1% oph. susp. 5mL/Bot</t>
  </si>
  <si>
    <t>納衛視點眼懸液劑</t>
  </si>
  <si>
    <t>L2ISOPT</t>
  </si>
  <si>
    <t>Pilocarpine eye solution 2% 15ml/BT</t>
  </si>
  <si>
    <t>愛舒特開明眼藥水</t>
  </si>
  <si>
    <t>LGENTA1</t>
  </si>
  <si>
    <t>Gentamicin eye drop 0.3% 5ml/BT</t>
  </si>
  <si>
    <t>見大黴素點眼液</t>
  </si>
  <si>
    <t>LATRO13</t>
  </si>
  <si>
    <t>Atropine 0.01% eye drops 30Amp/Box</t>
  </si>
  <si>
    <t>亞妥明眼藥水</t>
  </si>
  <si>
    <t>LTRAVO3</t>
  </si>
  <si>
    <t>Travoprost 0.003% eye drops 2.5mL/Bot</t>
  </si>
  <si>
    <t>愛爾康易舒壓點眼液</t>
  </si>
  <si>
    <t>2023Q1決議刪除</t>
  </si>
  <si>
    <t>ODURAT</t>
  </si>
  <si>
    <t>Duratears oint (複方) 3.5g/Tube</t>
  </si>
  <si>
    <t>淚膜眼藥膏</t>
  </si>
  <si>
    <t>LSIMBRI</t>
  </si>
  <si>
    <t>Simbrinza eye drop 5mL/Bot(複方)</t>
  </si>
  <si>
    <t>勝克壓複方點眼液</t>
  </si>
  <si>
    <t>LTOBRAM</t>
  </si>
  <si>
    <t>Tobramycin Solution 3mg/mL 5mL/Bot</t>
  </si>
  <si>
    <t>點必效眼藥水</t>
  </si>
  <si>
    <t>Ofloxacin Otic. 3mg/mL 5mL/Bot</t>
  </si>
  <si>
    <t>耳復欣點耳液</t>
  </si>
  <si>
    <t>LOFLOXA2</t>
  </si>
  <si>
    <t>耳普欣點耳液</t>
  </si>
  <si>
    <t>耳復欣點耳液暫時替代品項</t>
  </si>
  <si>
    <t>LAZARGA</t>
  </si>
  <si>
    <t>Azarga oph sol'n(複方)5mL/Bot</t>
  </si>
  <si>
    <t>愛爾康複方愛舒壓懸浮液</t>
  </si>
  <si>
    <t>LATRO32</t>
  </si>
  <si>
    <t>Atropine EYE drops 0.3% 5mL/Bot</t>
  </si>
  <si>
    <t>杏輝阿托品眼藥水</t>
  </si>
  <si>
    <t>LATRO11</t>
  </si>
  <si>
    <t>Atropine 0.125% eye drops 5mL/Bot</t>
  </si>
  <si>
    <t>舒視平點眼液</t>
  </si>
  <si>
    <t>LTEARSN1</t>
  </si>
  <si>
    <t>Tears Naturale 15ml/BT(複方)</t>
  </si>
  <si>
    <t>淚 然點眼液</t>
  </si>
  <si>
    <t>112/9因取消健保健，故不再採購</t>
  </si>
  <si>
    <t>LPIRENO</t>
  </si>
  <si>
    <t>Pirenoxine oph sol'n 5mL/Bot</t>
  </si>
  <si>
    <t>柯寧優尼點眼懸液</t>
  </si>
  <si>
    <t>LLEVOFL</t>
  </si>
  <si>
    <t>Levofloxacin Oph. sol'n 25mg/5mL/Bot</t>
  </si>
  <si>
    <t>可樂必妥眼藥水</t>
  </si>
  <si>
    <t>Vitamin B12 oph sol'n 0.02% 5ml/BT</t>
  </si>
  <si>
    <t>散克巴點眼液</t>
  </si>
  <si>
    <t>LSENCOR</t>
  </si>
  <si>
    <t>Sencort oph. Sol'n 6mL/Bot(複方)</t>
  </si>
  <si>
    <t>賜眼康點眼液 6ml/BT</t>
  </si>
  <si>
    <t>Gentamicin OPH ointment 0.3% 5g/Tube</t>
  </si>
  <si>
    <t>漸得明眼藥膏</t>
  </si>
  <si>
    <t>OBETASO</t>
  </si>
  <si>
    <t>Betason-N eye oint 3g/Tube(複方)</t>
  </si>
  <si>
    <t>眼用"溫士頓"比達爽軟膏</t>
  </si>
  <si>
    <t>LCLOBET</t>
  </si>
  <si>
    <t>CLOBETASOL(柔倍絲) 0.05% 60mL/Bot</t>
  </si>
  <si>
    <t>柔倍絲 藥用頭皮洗劑</t>
  </si>
  <si>
    <t>停產不再用</t>
  </si>
  <si>
    <t>LCLOBE2</t>
  </si>
  <si>
    <t>CLOBETASOL(柔倍絲) 0.05% 125mL/Bot</t>
  </si>
  <si>
    <t>柔倍絲藥用頭皮洗劑</t>
  </si>
  <si>
    <t>G04</t>
  </si>
  <si>
    <t>替代柔倍絲，大劑量的125</t>
  </si>
  <si>
    <t>Dexamethasone implant 0.7mg/Box</t>
  </si>
  <si>
    <t>傲迪適眼後房植入劑</t>
  </si>
  <si>
    <t>OXAMIOL</t>
  </si>
  <si>
    <t>XAmiol gel(複方) 30gm/Tube</t>
  </si>
  <si>
    <t>絲玫歐凝膠</t>
  </si>
  <si>
    <t>D06</t>
  </si>
  <si>
    <t>LSERTAC</t>
  </si>
  <si>
    <t>Sertaconazole Nitrate 2% 30mL/Bot</t>
  </si>
  <si>
    <t>達來外用凝膠2%</t>
  </si>
  <si>
    <t>OHYDRO5</t>
  </si>
  <si>
    <t>HYDROcortisone oint.(軟膏) 1% 50gm/Bot</t>
  </si>
  <si>
    <t>皮質醇軟膏</t>
  </si>
  <si>
    <t>ORIND-V</t>
  </si>
  <si>
    <t>Betamethasone Cream 0.06% 5g/Tube</t>
  </si>
  <si>
    <t>臨得隆-V藥霜</t>
  </si>
  <si>
    <t>OFLUSAL</t>
  </si>
  <si>
    <t>Flusalic oint 15g/Tube(複方)</t>
  </si>
  <si>
    <t>膚理舒得軟膏</t>
  </si>
  <si>
    <t>OPERMET1</t>
  </si>
  <si>
    <t>Permethrin cream 5% 30g/Tube</t>
  </si>
  <si>
    <t>Permethrin Cream 30g/Tube</t>
  </si>
  <si>
    <t>本身也是專案品項</t>
  </si>
  <si>
    <t>OPERMET2</t>
  </si>
  <si>
    <t>疥淨乳膏</t>
  </si>
  <si>
    <t>30g暫停供貨，此為專案替代品</t>
  </si>
  <si>
    <t>OPERME6</t>
  </si>
  <si>
    <t>Permethrin 5% w/w 60g/Tube</t>
  </si>
  <si>
    <t>替代30g。30回來了，所以以後不買60</t>
  </si>
  <si>
    <t>OPERME62</t>
  </si>
  <si>
    <t>總院有替代醫令了，缺了再說</t>
  </si>
  <si>
    <t>LCLOBE1</t>
  </si>
  <si>
    <t>Clobetasol Propionate 0.05% 25mL/Bot</t>
  </si>
  <si>
    <t>可易適泡沫液</t>
  </si>
  <si>
    <t>OPIMECR</t>
  </si>
  <si>
    <t>Pimecrolimus cream 1% 15g/Tube</t>
  </si>
  <si>
    <t>醫立妥乳膏1%</t>
  </si>
  <si>
    <t>得膚寶軟膏劑</t>
  </si>
  <si>
    <t>LSULCON</t>
  </si>
  <si>
    <t>SulCoNazole nitrate(液劑) 10mL/Bot</t>
  </si>
  <si>
    <t>優足達液劑 10ml/BT</t>
  </si>
  <si>
    <t>OESARIN</t>
  </si>
  <si>
    <t>Esarin 20gm/tube(複方)</t>
  </si>
  <si>
    <t>礙沙凝膠</t>
  </si>
  <si>
    <t>OACYCL21</t>
  </si>
  <si>
    <t>Acyclovir cream(乳膏)5% 5g/Tube</t>
  </si>
  <si>
    <t>艾剋樂芙乳膏</t>
  </si>
  <si>
    <t>OTACRO11</t>
  </si>
  <si>
    <t>TACrolimus Oint 0.1% 10g/Tube</t>
  </si>
  <si>
    <t>0.1%普特皮軟膏</t>
  </si>
  <si>
    <t>OADAPAL4</t>
  </si>
  <si>
    <t>Adapalene Gel 0.1% 15g/Tube</t>
  </si>
  <si>
    <t>蒂膚麗凝膠</t>
  </si>
  <si>
    <t>OAZELAI2</t>
  </si>
  <si>
    <t>Azelaic acid cream 20% 30gm/Tube</t>
  </si>
  <si>
    <t>思麗安乳膏</t>
  </si>
  <si>
    <t>公司換成禾安行/禾利行，我們也不繼續使用了</t>
  </si>
  <si>
    <t>OAZELAI3</t>
  </si>
  <si>
    <t>思媚乳膏</t>
  </si>
  <si>
    <t>思麗安乳膏替代</t>
  </si>
  <si>
    <t>OFLUTIC1</t>
  </si>
  <si>
    <t>Fluticasone cream(乳膏)0.05% 5g/Tube</t>
  </si>
  <si>
    <t>全佳膚乳膏</t>
  </si>
  <si>
    <t>OIVERM3</t>
  </si>
  <si>
    <t>Ivermectin 1% 30gm/Tube</t>
  </si>
  <si>
    <t>舒利達乳膏</t>
  </si>
  <si>
    <t>Mycomb otic drops 5ml/BT(複方)</t>
  </si>
  <si>
    <t>美康耳用滴劑</t>
  </si>
  <si>
    <t>LBETAME</t>
  </si>
  <si>
    <t>Betamethasone(膠液)Soln 0.064% 10g/BT</t>
  </si>
  <si>
    <t>舒膚通膠液</t>
  </si>
  <si>
    <t>CXON751</t>
  </si>
  <si>
    <t>舒放療凝膠 75mL/Bot</t>
  </si>
  <si>
    <t>舒放療凝膠</t>
  </si>
  <si>
    <t>LDIQUAF</t>
  </si>
  <si>
    <t>Diquafosol Sodium 3% 5mL/Bot</t>
  </si>
  <si>
    <t>滴舒適點眼液</t>
  </si>
  <si>
    <t>常備品項</t>
  </si>
  <si>
    <t>LPRED</t>
  </si>
  <si>
    <t>Prednisolone oph susp 1% 5ml/BT</t>
  </si>
  <si>
    <t>易控炎眼藥水1%</t>
  </si>
  <si>
    <t>112/12月將停售,</t>
  </si>
  <si>
    <t>LPRED1</t>
  </si>
  <si>
    <t>Prednisolone oph susp 1% 5mL/Bot</t>
  </si>
  <si>
    <t>復眼康眼藥水</t>
  </si>
  <si>
    <t>易控炎替代</t>
  </si>
  <si>
    <t>LTAFLUP</t>
  </si>
  <si>
    <t>Tafluprost oph. 0.0015% 2.5mL/Bot</t>
  </si>
  <si>
    <t>泰福羅坦眼藥水</t>
  </si>
  <si>
    <t>LTIMOLO</t>
  </si>
  <si>
    <t>Timolol Maleate 0.5% 2.5ml/BT</t>
  </si>
  <si>
    <t>青眼露長效型0.5%點眼液劑</t>
  </si>
  <si>
    <t>LDORZOL</t>
  </si>
  <si>
    <t>Dorzolamide Oph. Solution 2% 5mL/Bot</t>
  </si>
  <si>
    <t>舒露瞳點眼液劑</t>
  </si>
  <si>
    <t>LKETOT2</t>
  </si>
  <si>
    <t>KETotifen(眼用) sol'n 0.025% 5mL/Bot</t>
  </si>
  <si>
    <t>立敏停點眼液</t>
  </si>
  <si>
    <t>112/12月停產</t>
  </si>
  <si>
    <t>凱迪芬眼藥水</t>
  </si>
  <si>
    <t>替代立敏停</t>
  </si>
  <si>
    <t>OSERTAC</t>
  </si>
  <si>
    <t>Sertaconazole Nitrate 2% 15g/Tube</t>
  </si>
  <si>
    <t>達來乳膏</t>
  </si>
  <si>
    <t>OZINC2</t>
  </si>
  <si>
    <t>Zinc oxide oint 200mg/g 28.4g/Tube</t>
  </si>
  <si>
    <t>氧化鋅軟膏 28.4g/Tube</t>
  </si>
  <si>
    <t>OCLINDA</t>
  </si>
  <si>
    <t>CLINdamycin Phosphate(凝膠) 1% 15gm/Tube</t>
  </si>
  <si>
    <t>可麗凝膠</t>
  </si>
  <si>
    <t>OBUTENA</t>
  </si>
  <si>
    <t>Butenafine cream 1% 10g/Tube</t>
  </si>
  <si>
    <t>黴可舒軟膏</t>
  </si>
  <si>
    <t>OMETRON</t>
  </si>
  <si>
    <t>METRonidazole Gel凝膠劑 7.5mg/g 15g/Tube</t>
  </si>
  <si>
    <t>膚麗凝膠</t>
  </si>
  <si>
    <t>OTRIAMC</t>
  </si>
  <si>
    <t>Triamcinolone cream 0.1% 15g/Tube</t>
  </si>
  <si>
    <t>安克乳膏</t>
  </si>
  <si>
    <t>ODOXEPI</t>
  </si>
  <si>
    <t>Doxepin cream 5% 15g/Tube</t>
  </si>
  <si>
    <t>普膚乳膏 5% 15g/Tube</t>
  </si>
  <si>
    <t>OSILVER</t>
  </si>
  <si>
    <t>Silver sulfadiazine cream 1% 20g/Tube</t>
  </si>
  <si>
    <t>燙膚舒乳膏</t>
  </si>
  <si>
    <t>OTOPSY5</t>
  </si>
  <si>
    <t>Fluocinonide cream(綠色)0.05% 5g/Tube</t>
  </si>
  <si>
    <t>妥膚淨(親水)軟膏</t>
  </si>
  <si>
    <t>OFUSIDI</t>
  </si>
  <si>
    <t>FUSIdic Acid cream(褐黴素)2% 5gm/Tube</t>
  </si>
  <si>
    <t>褐黴素乳膏</t>
  </si>
  <si>
    <t>ODEXAME1</t>
  </si>
  <si>
    <t>DEXAmethasone 0.1% 口內膏 5g/Tube</t>
  </si>
  <si>
    <t>杏輝得舒口內膏</t>
  </si>
  <si>
    <t>OTETRAC1</t>
  </si>
  <si>
    <t>Tetracycline Oph.Oint 1% 5g/Tube</t>
  </si>
  <si>
    <t>鹽酸四環素眼藥膏</t>
  </si>
  <si>
    <t>OMOMETA1</t>
  </si>
  <si>
    <t>Mometasone Furoate 0.1% 8gm/Tube</t>
  </si>
  <si>
    <t>安膚樂乳膏</t>
  </si>
  <si>
    <t>112/8/18停止供貨</t>
  </si>
  <si>
    <t>Mometasone Cream 0.1% 10gm/Tube</t>
  </si>
  <si>
    <t>安膚樂8GM替代品。兩者克數不同不可替代</t>
  </si>
  <si>
    <t>O40UREA</t>
  </si>
  <si>
    <t>Urea(40%杏化) cream 10g/Tube</t>
  </si>
  <si>
    <t>杏化去角質乳膏 40%</t>
  </si>
  <si>
    <t>OGENTA11</t>
  </si>
  <si>
    <t>Gentamycin Cream 0.1% 15g/Tube</t>
  </si>
  <si>
    <t>甘得黴乳膏</t>
  </si>
  <si>
    <t>OFLUOC2</t>
  </si>
  <si>
    <t>FLUOcinonide OINT(橘)0.05% 20g/Tube</t>
  </si>
  <si>
    <t>妥膚淨軟膏</t>
  </si>
  <si>
    <t>OULEX</t>
  </si>
  <si>
    <t>Ulex悠力素 cream 10g/Tube(複方)</t>
  </si>
  <si>
    <t>悠力素乳膏 10g/Tube(複方)</t>
  </si>
  <si>
    <t>OMUCOPO</t>
  </si>
  <si>
    <t>Heparinoid gel 20g/Tube</t>
  </si>
  <si>
    <t>喜美凝膠(喜普理諾)</t>
  </si>
  <si>
    <t>OBENZ10</t>
  </si>
  <si>
    <t>Benzoyl Peroxide gel 5% 10g/Tube</t>
  </si>
  <si>
    <t>雅若凝膠 5% 10g/Tube</t>
  </si>
  <si>
    <t>OKETOC1</t>
  </si>
  <si>
    <t>Ketoconazole cream 2% 15g/Tube</t>
  </si>
  <si>
    <t>必克多黴乳膏</t>
  </si>
  <si>
    <t>OCLOBE11</t>
  </si>
  <si>
    <t>CloBEtasol oint 0.05% 7gm/Tube</t>
  </si>
  <si>
    <t>可立舒軟膏</t>
  </si>
  <si>
    <t>OSILVE5</t>
  </si>
  <si>
    <t>Silver sulfadiazine cream 1% 500g/BT</t>
  </si>
  <si>
    <t>康膚乳膏</t>
  </si>
  <si>
    <t>OMYCOM2</t>
  </si>
  <si>
    <t>Mycomb(乳膏) Cream 20g/Tube (複方)</t>
  </si>
  <si>
    <t>美康乳膏</t>
  </si>
  <si>
    <t>ODICLO4</t>
  </si>
  <si>
    <t>Diclofenac Gel 40g/Tube</t>
  </si>
  <si>
    <t>非炎凝膠</t>
  </si>
  <si>
    <t>ODICLO2</t>
  </si>
  <si>
    <t>Diclofenac Gel 20g/Tube</t>
  </si>
  <si>
    <t>克痛凝膠</t>
  </si>
  <si>
    <t>非炎凝膠缺藥替代，注意克數不同不可替代。</t>
  </si>
  <si>
    <t>O10UREA</t>
  </si>
  <si>
    <t>Urea優膚 cream 10% 20g/Tube</t>
  </si>
  <si>
    <t>優膚乳膏</t>
  </si>
  <si>
    <t>O10URE1</t>
  </si>
  <si>
    <t>UREA 10% 30g/Tube</t>
  </si>
  <si>
    <t>杏化乳膏</t>
  </si>
  <si>
    <t>優膚乳膏的替代，優膚2023/1月底已回來</t>
  </si>
  <si>
    <t>OXYLMOL</t>
  </si>
  <si>
    <t>Xylmol(複方) Oint 15g/Tube</t>
  </si>
  <si>
    <t>喜癒痔軟膏</t>
  </si>
  <si>
    <t>OXYLMOL1</t>
  </si>
  <si>
    <t>High-xylmol 10gm/tube(複方)</t>
  </si>
  <si>
    <t>樂癒痔軟膏</t>
  </si>
  <si>
    <t>喜癒痔軟膏替代</t>
  </si>
  <si>
    <t>康停懸液劑</t>
  </si>
  <si>
    <t>Spersin oint 10g/Tube(複方)</t>
  </si>
  <si>
    <t>使皮新軟膏</t>
  </si>
  <si>
    <t>H06</t>
  </si>
  <si>
    <t>OCBOINT</t>
  </si>
  <si>
    <t>C.B. ointment5g/Tube(複方)</t>
  </si>
  <si>
    <t>強力施美藥膏</t>
  </si>
  <si>
    <t>I06</t>
  </si>
  <si>
    <t>PLIDOCA</t>
  </si>
  <si>
    <t>Lidocaine 5%(3Piece/PK)700mg/14g/Patch</t>
  </si>
  <si>
    <t>遠疼貼貼片</t>
  </si>
  <si>
    <t>TVALPR5</t>
  </si>
  <si>
    <t>VALPROATE SODIUM 500mg/T</t>
  </si>
  <si>
    <t>帝拔癲持續錠</t>
  </si>
  <si>
    <t>E06</t>
  </si>
  <si>
    <t>OETOFEN1</t>
  </si>
  <si>
    <t>Etofenamate Gel 100mg/g 40g/Tube</t>
  </si>
  <si>
    <t>易妥酸痛凝膠</t>
  </si>
  <si>
    <t>112/11/17廠商停產</t>
  </si>
  <si>
    <t>TBISOP21</t>
  </si>
  <si>
    <t>BiSoProlol 1.25mg/Tab</t>
  </si>
  <si>
    <t>康肯</t>
  </si>
  <si>
    <t>F05</t>
  </si>
  <si>
    <t>TUFT</t>
  </si>
  <si>
    <t>UFT(複方)Cap</t>
  </si>
  <si>
    <t>優富多膠囊</t>
  </si>
  <si>
    <t>E01</t>
  </si>
  <si>
    <t>TABIRAT</t>
  </si>
  <si>
    <t>Abiraterone Acetate 250mg/T</t>
  </si>
  <si>
    <t>澤珂錠</t>
  </si>
  <si>
    <t>TLEUKO</t>
  </si>
  <si>
    <t>Leucovorin(Folinate) 15mg/Tab</t>
  </si>
  <si>
    <t>芙琳亞錠</t>
  </si>
  <si>
    <t>E02</t>
  </si>
  <si>
    <t>TTS-1</t>
  </si>
  <si>
    <t>TS-1 20mg/Cap(複方)</t>
  </si>
  <si>
    <t>愛斯萬膠囊</t>
  </si>
  <si>
    <t>TCYCLOP</t>
  </si>
  <si>
    <t>CyClophosphamide(錠劑) 50mg/Tab</t>
  </si>
  <si>
    <t>癌德星錠</t>
  </si>
  <si>
    <t>TEXEMES</t>
  </si>
  <si>
    <t>Exemestane 25mg/Tab</t>
  </si>
  <si>
    <t>諾曼癌素糖衣錠</t>
  </si>
  <si>
    <t>TBICALU</t>
  </si>
  <si>
    <t>Bicalutamide 50mg/T</t>
  </si>
  <si>
    <t>可蘇多錠</t>
  </si>
  <si>
    <t>TANASTR</t>
  </si>
  <si>
    <t>Anastrozole 1mg/Tab</t>
  </si>
  <si>
    <t>安美達錠</t>
  </si>
  <si>
    <t>TAKURI4</t>
  </si>
  <si>
    <t>Akurit-4 150/75/400/275mg/Tab(複方)</t>
  </si>
  <si>
    <t>立剋核-4 膜衣錠</t>
  </si>
  <si>
    <t>TAKURI3</t>
  </si>
  <si>
    <t>Akurit-3 150/75/275mg/Tab(複方)</t>
  </si>
  <si>
    <t>立剋核膜衣錠</t>
  </si>
  <si>
    <t>TETHAMB</t>
  </si>
  <si>
    <t>Ethambutol(EMB) 400mg/Tab</t>
  </si>
  <si>
    <t>易復癆</t>
  </si>
  <si>
    <t>TISONIA1</t>
  </si>
  <si>
    <t>Isoniazid 100mg/Tab</t>
  </si>
  <si>
    <t>異菸生僉醯月井錠</t>
  </si>
  <si>
    <t>THALOP6</t>
  </si>
  <si>
    <t>Haloperidol 0.5mg(錠劑) /Tab</t>
  </si>
  <si>
    <t>和寧錠0.5公絲</t>
  </si>
  <si>
    <t>TMEDRO</t>
  </si>
  <si>
    <t>MEDROXYPROGESTERONE 500mg/Tab</t>
  </si>
  <si>
    <t>福祿多錠</t>
  </si>
  <si>
    <t>廠商已不再供貨，總院也不用了</t>
  </si>
  <si>
    <t>TMEGEST</t>
  </si>
  <si>
    <t>尚未進用</t>
  </si>
  <si>
    <t>福祿多替代(注意，成分不同，適應症同而已)，請確認是否使用這個</t>
  </si>
  <si>
    <t>TCABERG</t>
  </si>
  <si>
    <t>Cabergoline 0.5mg/T</t>
  </si>
  <si>
    <t>過乳降錠</t>
  </si>
  <si>
    <t>TBROMOC</t>
  </si>
  <si>
    <t>Bromocriptine 2.5mg/T</t>
  </si>
  <si>
    <t>伯汀錠</t>
  </si>
  <si>
    <t>TARIPI5</t>
  </si>
  <si>
    <t>AriPiprazole 五mg/Tab</t>
  </si>
  <si>
    <t>大塚安立復錠</t>
  </si>
  <si>
    <t>TTOLVAP</t>
  </si>
  <si>
    <t>Tolvaptan 15mg/Tab(伸舒康)</t>
  </si>
  <si>
    <t>伸舒康錠</t>
  </si>
  <si>
    <t>TDIOSM5</t>
  </si>
  <si>
    <t>Diosmin 500mg/Tab</t>
  </si>
  <si>
    <t>艾歐復隆膜衣錠500毫克</t>
  </si>
  <si>
    <t>113Q1刪除品項，改進用達促朗</t>
  </si>
  <si>
    <t>TDAFLON</t>
  </si>
  <si>
    <t>Daflon 1000mg/Tab(複方)</t>
  </si>
  <si>
    <t>達促朗膜衣錠</t>
  </si>
  <si>
    <t>113Q1新進品項，刪除艾歐復隆</t>
  </si>
  <si>
    <t>TSUMATR</t>
  </si>
  <si>
    <t>Sumatriptan 50mg/T</t>
  </si>
  <si>
    <t>英明格 速溶錠</t>
  </si>
  <si>
    <t>112Q4藥委同意進用Fremanezumab 225 mg/Syringe 
，刪除英明格</t>
  </si>
  <si>
    <t>IFREMAN</t>
  </si>
  <si>
    <t>Fremanezumab 225 mg/Syringe</t>
  </si>
  <si>
    <t>艾久維注射液</t>
  </si>
  <si>
    <t>112Q4藥委同意進用Fremanezumab 225 mg/Syringe
，刪除英明格
吳致螢 主任381063說常備3支</t>
  </si>
  <si>
    <t>TMISOPR</t>
  </si>
  <si>
    <t>Misoprostol 200mcg/T</t>
  </si>
  <si>
    <t>喜克潰錠</t>
  </si>
  <si>
    <t>TGLYCOP</t>
  </si>
  <si>
    <t>Glycopyrrolate 1mg/Tab</t>
  </si>
  <si>
    <t>格比平錠</t>
  </si>
  <si>
    <t>TBILAS2</t>
  </si>
  <si>
    <t>Bilastine 20mg/Tab</t>
  </si>
  <si>
    <t>必利停錠</t>
  </si>
  <si>
    <t>TGRANIS</t>
  </si>
  <si>
    <t>Granisetron 1mg/Tab</t>
  </si>
  <si>
    <t>賜安特膜衣錠</t>
  </si>
  <si>
    <t>IGOSERE</t>
  </si>
  <si>
    <t>Goserelin Depot 3.6mg/Syringe</t>
  </si>
  <si>
    <t>諾雷德持續性注射劑</t>
  </si>
  <si>
    <t>ITRIPT3</t>
  </si>
  <si>
    <t>Triptorelin acetate 3.75mg/Vial</t>
  </si>
  <si>
    <t>達菲林長效注射劑3.75毫克</t>
  </si>
  <si>
    <t>H02</t>
  </si>
  <si>
    <t>ILEUPL1</t>
  </si>
  <si>
    <t>Leuprorelin acetate 3.75mg/Syringe</t>
  </si>
  <si>
    <t>柳菩林一個月持續性藥效皮下注射</t>
  </si>
  <si>
    <t>ILCARNI2</t>
  </si>
  <si>
    <t>L-Carnitine(針劑) 1g/5mL/Amp</t>
  </si>
  <si>
    <t>加力體能注射劑1公克</t>
  </si>
  <si>
    <t>ILENOGR</t>
  </si>
  <si>
    <t>Lenograstim 100mcg/Vial</t>
  </si>
  <si>
    <t>顆球諾得</t>
  </si>
  <si>
    <t>ILEUPR1</t>
  </si>
  <si>
    <t>Leuprorelin acetate 3M 11.25mg/Syringe</t>
  </si>
  <si>
    <t>柳菩林三個月持續性藥效</t>
  </si>
  <si>
    <t>IZOLEDR1</t>
  </si>
  <si>
    <t>Zoledronic acid 4mg/5mL/Vial</t>
  </si>
  <si>
    <t>羅立骨濃縮注射液</t>
  </si>
  <si>
    <t>IZOLEDR5</t>
  </si>
  <si>
    <t>ZOLEDRONIC ACID 5mg/100ml/BT</t>
  </si>
  <si>
    <t>骨力強注射液</t>
  </si>
  <si>
    <t>MHYALU4</t>
  </si>
  <si>
    <t>Sod.Hyaluronate 1% 20mg/2ml/Syr</t>
  </si>
  <si>
    <t>歐節樂 關節腔注射液</t>
  </si>
  <si>
    <t>MHYALU9</t>
  </si>
  <si>
    <t>Sod. Hyaluronate(一針型) 60mg/3mL/Syring</t>
  </si>
  <si>
    <t>海威力一針劑型關節腔注射劑</t>
  </si>
  <si>
    <t>ITESTO20</t>
  </si>
  <si>
    <t>Testosterone(針劑) cypionate 200mg/Amp</t>
  </si>
  <si>
    <t>持效睪丸素注射液</t>
  </si>
  <si>
    <t>ISUSTAN</t>
  </si>
  <si>
    <t>Sustanon 1mL/Amp(複方)</t>
  </si>
  <si>
    <t>長力大雄注射劑</t>
  </si>
  <si>
    <t>持效睪丸素注射液的替代，2022/11持效睪丸素已回來</t>
  </si>
  <si>
    <t>ALPROSTADIL 20mcg/Vial</t>
  </si>
  <si>
    <t>卡維傑特注射</t>
  </si>
  <si>
    <t>OTESTO1</t>
  </si>
  <si>
    <t>Testosterone nasal gel 11g/Tube</t>
  </si>
  <si>
    <t>耐他妥 鼻內凝膠劑</t>
  </si>
  <si>
    <t>G03</t>
  </si>
  <si>
    <t>TSILDEN</t>
  </si>
  <si>
    <t>SILDENAFIL(revatio) 20mg/Tab</t>
  </si>
  <si>
    <t>瑞肺得膜衣錠</t>
  </si>
  <si>
    <t>TSILDE3</t>
  </si>
  <si>
    <t>Sildenafil Citrate 100mg/T</t>
  </si>
  <si>
    <t>威而鋼膜衣錠</t>
  </si>
  <si>
    <t>TDAPOXE</t>
  </si>
  <si>
    <t>Dapoxetine HCL 30mg/Tab</t>
  </si>
  <si>
    <t>必利勁膜衣錠</t>
  </si>
  <si>
    <t>TFINAST</t>
  </si>
  <si>
    <t>Finasteride 1mg/Tab</t>
  </si>
  <si>
    <t>柔沛膜衣錠</t>
  </si>
  <si>
    <t>OTESTOS</t>
  </si>
  <si>
    <t>Testosterone 50mg/5g/pk</t>
  </si>
  <si>
    <t>昂斯妥凝膠</t>
  </si>
  <si>
    <t>TTADAL1</t>
  </si>
  <si>
    <t>TaDalafil 5(五)mg/Tab</t>
  </si>
  <si>
    <t>犀利士膜衣錠5毫克</t>
  </si>
  <si>
    <t>TAVANA2</t>
  </si>
  <si>
    <t>Avanafil 200mg/Tab</t>
  </si>
  <si>
    <t>賽倍達錠</t>
  </si>
  <si>
    <t>LCHEMO4</t>
  </si>
  <si>
    <t>Chemo young 4mL/Bot 14Bot/Box</t>
  </si>
  <si>
    <t>化療漾</t>
  </si>
  <si>
    <t>TAPRE12</t>
  </si>
  <si>
    <t>Aprepitant 125 mg/Cap</t>
  </si>
  <si>
    <t>止敏吐</t>
  </si>
  <si>
    <t>TTAMOXI</t>
  </si>
  <si>
    <t>Tamoxifen 10mg/T</t>
  </si>
  <si>
    <t>諾瓦得士錠</t>
  </si>
  <si>
    <t>TLETROZ</t>
  </si>
  <si>
    <t>Letrozole 2.5mg/Tab</t>
  </si>
  <si>
    <t>復乳納膜衣錠</t>
  </si>
  <si>
    <t>TH-UR</t>
  </si>
  <si>
    <t>Hydroxyurea 500mg/Cap</t>
  </si>
  <si>
    <t>愛治膠囊</t>
  </si>
  <si>
    <t>TTEMOZ2</t>
  </si>
  <si>
    <t>Temozolomide 20mg/Cap</t>
  </si>
  <si>
    <t>20mg帝盟多膠囊</t>
  </si>
  <si>
    <t>TTEMO10</t>
  </si>
  <si>
    <t>Temozolomide 100mg/Cap</t>
  </si>
  <si>
    <t>帝盟多膠囊</t>
  </si>
  <si>
    <t>TMIRTAZ2</t>
  </si>
  <si>
    <t>Mirtazapine 口溶錠 30mg/T</t>
  </si>
  <si>
    <t>美妥平口溶錠</t>
  </si>
  <si>
    <t>113/3/31停產</t>
  </si>
  <si>
    <t>TMIRTAZ3</t>
  </si>
  <si>
    <t>Mirtazapine 30mg/Tab</t>
  </si>
  <si>
    <t>彌鬱停膜衣錠</t>
  </si>
  <si>
    <t>美妥平口溶錠停產之替代</t>
  </si>
  <si>
    <t>TBUSPI51</t>
  </si>
  <si>
    <t>Buspirone 5mg/Tab</t>
  </si>
  <si>
    <t>怡必隆錠</t>
  </si>
  <si>
    <t>E03</t>
  </si>
  <si>
    <t>TIMIPR1</t>
  </si>
  <si>
    <t>Imipramine 10mg/T</t>
  </si>
  <si>
    <t>靜安 膜衣錠</t>
  </si>
  <si>
    <t>TIMIPR2</t>
  </si>
  <si>
    <t>Imipramine 25mg/Tab</t>
  </si>
  <si>
    <t>靜安膜衣錠 25毫克</t>
  </si>
  <si>
    <t>TSERTRA1</t>
  </si>
  <si>
    <t>Sertraline 50mg/T</t>
  </si>
  <si>
    <t>憂必晴膜衣錠</t>
  </si>
  <si>
    <t>TESCITA1</t>
  </si>
  <si>
    <t>Escitalopram 10mg/Tab(新)</t>
  </si>
  <si>
    <t>得緒安膜衣錠10mg/Tab</t>
  </si>
  <si>
    <t>112/11因代理問題，所以廠商無法供貨。得緒安替代品</t>
  </si>
  <si>
    <t>TESCITA2</t>
  </si>
  <si>
    <t>Escitalopram 10mg/Tab</t>
  </si>
  <si>
    <t>替你憂-S膜衣錠</t>
  </si>
  <si>
    <t>TMOCALM</t>
  </si>
  <si>
    <t>Mocalm Tab(複方)</t>
  </si>
  <si>
    <t>永康緒膜衣錠</t>
  </si>
  <si>
    <t>TBUPRO1</t>
  </si>
  <si>
    <t>Bupropion XL 150mg/Tab</t>
  </si>
  <si>
    <t>威克倦持續性藥效錠</t>
  </si>
  <si>
    <t>TAGOMEL</t>
  </si>
  <si>
    <t>Valdoxan 25mg/Tab</t>
  </si>
  <si>
    <t>煩多閃</t>
  </si>
  <si>
    <t>TPAROXE9</t>
  </si>
  <si>
    <t>Paroxetine(F) 20mg/T</t>
  </si>
  <si>
    <t>除憂定 膜衣錠 20公絲</t>
  </si>
  <si>
    <t>112年Q2刪除品項</t>
  </si>
  <si>
    <t>TVORTIO</t>
  </si>
  <si>
    <t>Vortioxetine 10mg/Tab</t>
  </si>
  <si>
    <t>敏特思膜衣錠</t>
  </si>
  <si>
    <t>E04</t>
  </si>
  <si>
    <t>112年Q2進用品項。202312月TFDA告知公司未來將售罄停貨</t>
  </si>
  <si>
    <t>TVORTIO1</t>
  </si>
  <si>
    <t>TDULOXE</t>
  </si>
  <si>
    <t>Cymbalta 30mg/Cap</t>
  </si>
  <si>
    <t>千憂解</t>
  </si>
  <si>
    <t>TDULOXE1</t>
  </si>
  <si>
    <t>Duloxetine HCl 30mg/Cap</t>
  </si>
  <si>
    <t>萬憂停膠囊</t>
  </si>
  <si>
    <t>千憂解缺藥暫代</t>
  </si>
  <si>
    <t>TDONEP10</t>
  </si>
  <si>
    <t>DONEPEZIL 10mg/Tab</t>
  </si>
  <si>
    <t>10mg 愛憶欣膜衣錠</t>
  </si>
  <si>
    <t>TDONEP11</t>
  </si>
  <si>
    <t>Donepezil 口崩錠 10mg/Tab</t>
  </si>
  <si>
    <t>愛憶欣口崩錠</t>
  </si>
  <si>
    <t>PRIVAST</t>
  </si>
  <si>
    <t>RiVaStigmine 4.6mg/24h/Patch</t>
  </si>
  <si>
    <t>憶思能穿皮貼片5</t>
  </si>
  <si>
    <t>TRAMELT</t>
  </si>
  <si>
    <t>Ramelteon 8mg/Tab</t>
  </si>
  <si>
    <t>柔速瑞膜衣錠</t>
  </si>
  <si>
    <t>TRIVAS1</t>
  </si>
  <si>
    <t>Rivastigmine 1.5mg/Cap</t>
  </si>
  <si>
    <t>憶思能膠囊 1.5mg/Cap</t>
  </si>
  <si>
    <t>PRIVAS2</t>
  </si>
  <si>
    <t>RIVAStigmine 9.5mg/24h/Patch</t>
  </si>
  <si>
    <t>憶思能穿皮貼片10</t>
  </si>
  <si>
    <t>TRIVAS2</t>
  </si>
  <si>
    <t>Rivastigmine 4.5mg/Cap</t>
  </si>
  <si>
    <t>憶思能膠囊</t>
  </si>
  <si>
    <t>TMEMANT</t>
  </si>
  <si>
    <t>Memantine 10mg/Tab</t>
  </si>
  <si>
    <t>憶必佳膜衣錠</t>
  </si>
  <si>
    <t>TMEMANT1</t>
  </si>
  <si>
    <t>拾憶膜衣錠</t>
  </si>
  <si>
    <t>憶必佳膜衣錠替代</t>
  </si>
  <si>
    <t>TTAMSUL1</t>
  </si>
  <si>
    <t>Tamsulosin HCL(口溶錠) 0.2mg/Tab</t>
  </si>
  <si>
    <t>暢利淨D持續釋放口溶錠0.2毫克</t>
  </si>
  <si>
    <t>TRIFIN3</t>
  </si>
  <si>
    <t>Rifinah 300/150 Tab(複方)</t>
  </si>
  <si>
    <t>樂肺寧糖衣錠</t>
  </si>
  <si>
    <t>藥證將於8/22取消，之後不會再使用</t>
  </si>
  <si>
    <t>TRINA</t>
  </si>
  <si>
    <t>Rina 300/150 Cap(複方)</t>
  </si>
  <si>
    <t>利肺膠囊</t>
  </si>
  <si>
    <t>替代樂肺寧</t>
  </si>
  <si>
    <t>TCAPECI</t>
  </si>
  <si>
    <t>Capecitabine 500mg/Tab</t>
  </si>
  <si>
    <t>截瘤達</t>
  </si>
  <si>
    <t>TOXYBUT</t>
  </si>
  <si>
    <t>Oxybutynin E.R 5mg/T</t>
  </si>
  <si>
    <t>歐舒緩釋錠</t>
  </si>
  <si>
    <t>TTOLTER4</t>
  </si>
  <si>
    <t>Tolterodine SR 4mg/Cap</t>
  </si>
  <si>
    <t>得舒妥持續性藥效膠囊</t>
  </si>
  <si>
    <t>TSILOD8</t>
  </si>
  <si>
    <t>Silodosin 八mg/Tab</t>
  </si>
  <si>
    <t>優列扶膜衣錠8毫克</t>
  </si>
  <si>
    <t>TSOLIFE</t>
  </si>
  <si>
    <t>Solifenacin succinate 5mg/Tab</t>
  </si>
  <si>
    <t>衛喜康 5毫克膜衣錠</t>
  </si>
  <si>
    <t>TDESMO6</t>
  </si>
  <si>
    <t>Desmopressin acetate口溶錠 60ug/Tab</t>
  </si>
  <si>
    <t>迷你寧 凍晶口溶錠</t>
  </si>
  <si>
    <t>TDUODAR</t>
  </si>
  <si>
    <t>Duodart 0.5mg/0.4mg Cap</t>
  </si>
  <si>
    <t>多適達膠囊</t>
  </si>
  <si>
    <t>TFOSAM1</t>
  </si>
  <si>
    <t>Fosamax PLUS 70mg/5600IU Tab</t>
  </si>
  <si>
    <t>福善美保骨錠</t>
  </si>
  <si>
    <t>TRALOXI</t>
  </si>
  <si>
    <t>Raloxifene HC1 60mg/Tab</t>
  </si>
  <si>
    <t>鈣穩膜衣錠</t>
  </si>
  <si>
    <t>TBIOCAL1</t>
  </si>
  <si>
    <t>Bio-cal Plus chewable Tab.</t>
  </si>
  <si>
    <t>滋骨加強咀嚼錠</t>
  </si>
  <si>
    <t>TTOPIRA</t>
  </si>
  <si>
    <t>Topiramate 25mg/Tab</t>
  </si>
  <si>
    <t>妥泰膜衣錠</t>
  </si>
  <si>
    <t>TTOPIR1</t>
  </si>
  <si>
    <t>Topiramate 100mg/Tab</t>
  </si>
  <si>
    <t>TNUMIE4</t>
  </si>
  <si>
    <t>Numient ER 48.75/195 mg/Cap(複方)</t>
  </si>
  <si>
    <t>TLACOS1</t>
  </si>
  <si>
    <t>Lacosamide 100mg/Tab</t>
  </si>
  <si>
    <t>維帕特膜衣錠</t>
  </si>
  <si>
    <t>TZONISA</t>
  </si>
  <si>
    <t>Zonisamide 100mg/Tab</t>
  </si>
  <si>
    <t>佐能安膜衣錠</t>
  </si>
  <si>
    <t>TPERAM4</t>
  </si>
  <si>
    <t>Perampanel 4mg/Tab</t>
  </si>
  <si>
    <t>癲控達膜衣錠</t>
  </si>
  <si>
    <t>TCAR-FC</t>
  </si>
  <si>
    <t>Carbamazepine Slow-Release 200mg/T</t>
  </si>
  <si>
    <t>癲通長效膜衣錠</t>
  </si>
  <si>
    <t>廠商預計於113/12月停止供貨</t>
  </si>
  <si>
    <t>LGABAPE</t>
  </si>
  <si>
    <t>Gabapentin水劑 50mg/mL 240mL/Bot</t>
  </si>
  <si>
    <t>釋癲停內服液劑</t>
  </si>
  <si>
    <t>TOXCARB</t>
  </si>
  <si>
    <t>Oxcarbazepine(錠劑) 300mg/Tab</t>
  </si>
  <si>
    <t>除癲達膜衣錠</t>
  </si>
  <si>
    <t>TLAMIC1</t>
  </si>
  <si>
    <t>Lamotrigine 50mg/T</t>
  </si>
  <si>
    <t>樂命達錠</t>
  </si>
  <si>
    <t>TRASAGI2</t>
  </si>
  <si>
    <t>Rasagiline 1mg/Tab</t>
  </si>
  <si>
    <t>律莎錠</t>
  </si>
  <si>
    <t>TAMANTA1</t>
  </si>
  <si>
    <t>AMAntadine Sulphate 100mg/Tab</t>
  </si>
  <si>
    <t>衛達安滿達膜衣錠</t>
  </si>
  <si>
    <t>Rotigotine(4mg/24h) 9mg/Piece</t>
  </si>
  <si>
    <t>紐普洛穿皮貼片劑4毫克/24小時</t>
  </si>
  <si>
    <t>PROTIG2</t>
  </si>
  <si>
    <t>ROTigotine(八mg/24h) 18mg/Piece</t>
  </si>
  <si>
    <t>紐普洛穿皮貼片劑8毫克/24小時</t>
  </si>
  <si>
    <t>TPRAMIP</t>
  </si>
  <si>
    <t>Pramipexole 0.25mg/T</t>
  </si>
  <si>
    <t>樂伯克錠</t>
  </si>
  <si>
    <t>TROPIN4</t>
  </si>
  <si>
    <t>Ropinirole Prolonged Release 4mg/Tab</t>
  </si>
  <si>
    <t>力必平持續性藥效膜衣錠</t>
  </si>
  <si>
    <t>TPRAMI3</t>
  </si>
  <si>
    <t>PraMipexole P.R. 0.375mg/Tab</t>
  </si>
  <si>
    <t>樂伯克持續性藥效錠0.375毫克</t>
  </si>
  <si>
    <t>TENTACA</t>
  </si>
  <si>
    <t>Entacapone 200mg/Tab</t>
  </si>
  <si>
    <t>諾康停膜衣錠</t>
  </si>
  <si>
    <t>TPRAMI1</t>
  </si>
  <si>
    <t>PRAMIPEXOLE P.R. 1.5mg/Tab</t>
  </si>
  <si>
    <t>樂伯克持續性藥效錠</t>
  </si>
  <si>
    <t>TROPI25</t>
  </si>
  <si>
    <t>Ropinirole 0.25mg/Tab</t>
  </si>
  <si>
    <t>力必平膜衣錠</t>
  </si>
  <si>
    <t>TMETHI2</t>
  </si>
  <si>
    <t>Methimazole 5mg/Tab(鋁箔裝)</t>
  </si>
  <si>
    <t>甲硫嗎唑錠</t>
  </si>
  <si>
    <t>TCARBIM</t>
  </si>
  <si>
    <t>Carbimazole 10 mg/Tab</t>
  </si>
  <si>
    <t>抗泌腫錠</t>
  </si>
  <si>
    <t>甲硫嗎唑錠缺貨暫代</t>
  </si>
  <si>
    <t>TPRO-TH1</t>
  </si>
  <si>
    <t>Propylthiouracil 50mg/T(鋁箔)</t>
  </si>
  <si>
    <t>僕樂彼錠</t>
  </si>
  <si>
    <t>TPIRACE3</t>
  </si>
  <si>
    <t>Piracetam 1200mg/Tab</t>
  </si>
  <si>
    <t>欣坦膜衣錠</t>
  </si>
  <si>
    <t>TDIHERG</t>
  </si>
  <si>
    <t>Dihydroergotoxine (Elistin)1.5mg/Tab</t>
  </si>
  <si>
    <t>益利循錠</t>
  </si>
  <si>
    <t>TOLANZ1</t>
  </si>
  <si>
    <t>Olanzapine zydis 10mg/Tab</t>
  </si>
  <si>
    <t>津普速口溶錠 10公絲</t>
  </si>
  <si>
    <t>TRIZAT5</t>
  </si>
  <si>
    <t>Rizatriptan 5mg/Tab</t>
  </si>
  <si>
    <t>羅莎疼錠</t>
  </si>
  <si>
    <t>TQUETIA</t>
  </si>
  <si>
    <t>Quetiapine 100mg/T</t>
  </si>
  <si>
    <t>思樂康膜衣錠</t>
  </si>
  <si>
    <t>TQUETIA2</t>
  </si>
  <si>
    <t>Quetiapine 100mg/T(裸錠)</t>
  </si>
  <si>
    <t>安保思樂錠</t>
  </si>
  <si>
    <t>思樂康膜衣錠缺貨暫代</t>
  </si>
  <si>
    <t>TOLANZ2</t>
  </si>
  <si>
    <t>OlAnZaPiNe zydis 5mg/Tab</t>
  </si>
  <si>
    <t>津普速 口溶錠</t>
  </si>
  <si>
    <t>LOXCARB</t>
  </si>
  <si>
    <t>OXCARBAZEPINE(液劑) 60mg/mL 100mL/Bot</t>
  </si>
  <si>
    <t>除癲達口服懸浮液</t>
  </si>
  <si>
    <t>LRIVAST</t>
  </si>
  <si>
    <t>RiVaStigmine(液劑) 2mg/ml 120ml/BT</t>
  </si>
  <si>
    <t>理曼提內服液劑</t>
  </si>
  <si>
    <t>LRISPER</t>
  </si>
  <si>
    <t>Risperidone oral sol'n 1mg/ml 30ml/BT</t>
  </si>
  <si>
    <t>理思必妥內服液劑</t>
  </si>
  <si>
    <t>LDEPAK</t>
  </si>
  <si>
    <t>Valproate Sodium 200mg/ml 40ml/BTT</t>
  </si>
  <si>
    <t>帝拔癲液</t>
  </si>
  <si>
    <t>TLEVETI</t>
  </si>
  <si>
    <t>Levetiracetam(錠劑) 500mg/Tab</t>
  </si>
  <si>
    <t>優閒膜衣錠</t>
  </si>
  <si>
    <t>TTHEOPH1</t>
  </si>
  <si>
    <t>Theophylline 125mg(錠劑) /Cap</t>
  </si>
  <si>
    <t>喘克緩釋微粒膠囊</t>
  </si>
  <si>
    <t>TTHEOP2</t>
  </si>
  <si>
    <t>Theophylline 200mg(錠劑)/Cap</t>
  </si>
  <si>
    <t>善寧持續性膠囊</t>
  </si>
  <si>
    <t>TMONT010</t>
  </si>
  <si>
    <t>MONTELUKAST(膜衣錠) 10mg/Tab</t>
  </si>
  <si>
    <t>欣流膜衣錠</t>
  </si>
  <si>
    <t>TLURAS4</t>
  </si>
  <si>
    <t>Lurasidone HCL 40mg/Tab</t>
  </si>
  <si>
    <t>樂途達錠</t>
  </si>
  <si>
    <t>TBREXP2</t>
  </si>
  <si>
    <t>Brexpiprazole 2mg/Tab</t>
  </si>
  <si>
    <t>銳思定膜衣錠</t>
  </si>
  <si>
    <t>112Q4進用，剔除樂途達</t>
  </si>
  <si>
    <t>TTOPIR5</t>
  </si>
  <si>
    <t>topiramate XR 50mg/Cap</t>
  </si>
  <si>
    <t>妥偏停持續性釋放膠囊</t>
  </si>
  <si>
    <t>113Q1進用品項</t>
  </si>
  <si>
    <t>TACARIZ</t>
  </si>
  <si>
    <t>Acarizax 12 SQ-HDM Oral Lyophilisate</t>
  </si>
  <si>
    <t>阿克立舌下錠12 SQ-HDM</t>
  </si>
  <si>
    <t>TMESAL8</t>
  </si>
  <si>
    <t>MEsalazine GASTRO-resistant 800mg/Tab</t>
  </si>
  <si>
    <t>800毫克阿腸克錠</t>
  </si>
  <si>
    <t>Mesalazine 持續性 2g/Pack</t>
  </si>
  <si>
    <t>頗得斯安 持續性藥效顆粒劑</t>
  </si>
  <si>
    <t>112年Q2進用品項，替代800毫克阿腸克錠</t>
  </si>
  <si>
    <t>TMONT05</t>
  </si>
  <si>
    <t>Montelukast 5mg/Tab</t>
  </si>
  <si>
    <t>欣流咀嚼錠</t>
  </si>
  <si>
    <t>Glycerin Ball 20ml/Ball</t>
  </si>
  <si>
    <t>快通浣腸液</t>
  </si>
  <si>
    <t>BL</t>
  </si>
  <si>
    <t>LMESALA</t>
  </si>
  <si>
    <t>Mesalazine Enema(浣腸劑) 2g/100mL/Bot</t>
  </si>
  <si>
    <t>阿腸克浣腸劑</t>
  </si>
  <si>
    <t>2023Q1藥委會決議刪除</t>
  </si>
  <si>
    <t>LMESAL4</t>
  </si>
  <si>
    <t>Mesalazine Enema(浣腸劑) 4g/100mL/Bot</t>
  </si>
  <si>
    <t>G05</t>
  </si>
  <si>
    <t>阿腸克替代</t>
  </si>
  <si>
    <t>LPIRACE</t>
  </si>
  <si>
    <t>Piracetam(液劑)200mg/mL 200mL/Bot</t>
  </si>
  <si>
    <t>派卡登內服液劑</t>
  </si>
  <si>
    <t>PRELVA1</t>
  </si>
  <si>
    <t>Relvar Ellipta(大) 184/22mcg 30Caps/Box</t>
  </si>
  <si>
    <t>潤娃易利達184/22 mcg 乾粉吸入</t>
  </si>
  <si>
    <t>F02</t>
  </si>
  <si>
    <t>Anoro Ellipta 55/22 30doses/Box</t>
  </si>
  <si>
    <t>安肺樂易利達55/22mcg乾粉吸入劑</t>
  </si>
  <si>
    <t>PUMECLI</t>
  </si>
  <si>
    <t>Umeclidinium 55mcg 30doses/Box</t>
  </si>
  <si>
    <t>英克賜易利達55 mcg乾粉吸入劑</t>
  </si>
  <si>
    <t>PRELVAR</t>
  </si>
  <si>
    <t>Relvar Ellipta 92/22mcg 30Caps/Box</t>
  </si>
  <si>
    <t>潤娃易利達92/22 mcg乾粉吸入劑</t>
  </si>
  <si>
    <t>PULTIBR</t>
  </si>
  <si>
    <t>Ultibro Breezhaler 30Caps/Box</t>
  </si>
  <si>
    <t>昂帝博吸入膠囊110/50微克</t>
  </si>
  <si>
    <t>PTRELEG</t>
  </si>
  <si>
    <t>Trelegy Ellipta 92/55/22 30doses/Box複方</t>
  </si>
  <si>
    <t>肺樂喜易利達乾粉吸入劑</t>
  </si>
  <si>
    <t>PSPIOLT</t>
  </si>
  <si>
    <t>Spiolto Respimat 2.5/2.5 30doses/Box</t>
  </si>
  <si>
    <t>適倍樂 舒沛噴 吸入劑</t>
  </si>
  <si>
    <t>PTIOTRO1</t>
  </si>
  <si>
    <t>Spiriva Respimat 2.5mcg/puff 60puffs/BT</t>
  </si>
  <si>
    <t>適喘樂舒沛噴吸入劑</t>
  </si>
  <si>
    <t>LEVAC</t>
  </si>
  <si>
    <t>Evac enema 118mL/Bot</t>
  </si>
  <si>
    <t>意福灌腸液</t>
  </si>
  <si>
    <t>樂利灌腸液替代</t>
  </si>
  <si>
    <t>LPIO120</t>
  </si>
  <si>
    <t>Povidone Iodine aqu. sol'n 120mL/Bot</t>
  </si>
  <si>
    <t>金碘藥水</t>
  </si>
  <si>
    <t>LSINBAB</t>
  </si>
  <si>
    <t>Sinbaby Lotion 120g/BT(複方)</t>
  </si>
  <si>
    <t>金貝比嬰兒擦劑</t>
  </si>
  <si>
    <t>LSINBA4</t>
  </si>
  <si>
    <t>Sinbaby Lotion 40g/Bot(複方)</t>
  </si>
  <si>
    <t>金貝比嬰兒洗劑</t>
  </si>
  <si>
    <t>LCROMO1</t>
  </si>
  <si>
    <t>Cromolyn sodium 15mL/Bot</t>
  </si>
  <si>
    <t>艾麗鼻用噴液劑</t>
  </si>
  <si>
    <t>G02</t>
  </si>
  <si>
    <t>LOXYMET1</t>
  </si>
  <si>
    <t>Oxymetazoline Nasal Spray 10mL/Bot</t>
  </si>
  <si>
    <t>醫鼻易 鼻噴液</t>
  </si>
  <si>
    <t>LSER125</t>
  </si>
  <si>
    <t>Seretide 125 evohaler 120 doses/Bot(複方</t>
  </si>
  <si>
    <t>使肺泰 [125] 優氟吸入劑</t>
  </si>
  <si>
    <t>LBEVESP</t>
  </si>
  <si>
    <t>Bevespi Aerosphere 7.2/5mcg 120puffs/Bot</t>
  </si>
  <si>
    <t>必肺宜氣化噴霧劑</t>
  </si>
  <si>
    <t>LCICLES</t>
  </si>
  <si>
    <t>Ciclesonide 160mcg/puff 60doses/Bot</t>
  </si>
  <si>
    <t>治喘樂吸入劑160微公克</t>
  </si>
  <si>
    <t>LFENOTE</t>
  </si>
  <si>
    <t>Fenoterol MDI 100mcg/puff 200doses/BT</t>
  </si>
  <si>
    <t>備勞喘定量噴霧劑</t>
  </si>
  <si>
    <t>SERETIDE 250 EVOHALER 120doses/Bot(複方)</t>
  </si>
  <si>
    <t>使肺泰 250 優氟吸入劑</t>
  </si>
  <si>
    <t>PFOSTER</t>
  </si>
  <si>
    <t>FOSter Nexthaler(複方) 100/6mcg/dose</t>
  </si>
  <si>
    <t>肺舒坦耐舒樂 乾粉吸入劑</t>
  </si>
  <si>
    <t>PSYMBIC</t>
  </si>
  <si>
    <t>Symbicort Turbuhaler 160/4.5 120doses/BT</t>
  </si>
  <si>
    <t>吸必擴都保定量粉末吸入劑</t>
  </si>
  <si>
    <t>PFLUTIC</t>
  </si>
  <si>
    <t>Fluticasone accuhaler 250 60doses/Bot</t>
  </si>
  <si>
    <t>輔舒酮準納乾粉吸入劑</t>
  </si>
  <si>
    <t>LDYMIST</t>
  </si>
  <si>
    <t>Dymista(鼻用) Nasal Spray 120doses/Bot</t>
  </si>
  <si>
    <t>鼻適暢137/50定量鼻用噴霧劑</t>
  </si>
  <si>
    <t>BENZYDAMINE 3mg/ml 15ml/BTBT</t>
  </si>
  <si>
    <t>得伏寧加強消炎噴液劑</t>
  </si>
  <si>
    <t>LBENZY21</t>
  </si>
  <si>
    <t>BENZYDAMINE 3mg/mL 15mL/Bot</t>
  </si>
  <si>
    <t>克炎寧加強消炎噴液劑</t>
  </si>
  <si>
    <t>得伏寧替代，2023/02得伏寧已回來</t>
  </si>
  <si>
    <t>LBERODU</t>
  </si>
  <si>
    <t>BEROdual N MDI 200dose/10ml/BT</t>
  </si>
  <si>
    <t>備喘全定量噴霧液</t>
  </si>
  <si>
    <t>LSYMBIC</t>
  </si>
  <si>
    <t>Symbicort Rapihaler 160/4.5ug/dose/MDI</t>
  </si>
  <si>
    <t>吸必擴氣化噴霧劑 160/4.5 微</t>
  </si>
  <si>
    <t>LMOME50</t>
  </si>
  <si>
    <t>Mometasone furoate鼻噴劑 140doses/Bot</t>
  </si>
  <si>
    <t>內舒拿水溶性鼻用噴液劑</t>
  </si>
  <si>
    <t>PGIKLEA1</t>
  </si>
  <si>
    <t>GI Klean powder 68.6g/Pack(複方)</t>
  </si>
  <si>
    <t>腸見淨 粉劑</t>
  </si>
  <si>
    <t>TAMBROX2</t>
  </si>
  <si>
    <t>Ambroxol HCl 30mg/T</t>
  </si>
  <si>
    <t>安嗽錠</t>
  </si>
  <si>
    <t>TDUTAST</t>
  </si>
  <si>
    <t>Dutasteride 0.5mg/Cap</t>
  </si>
  <si>
    <t>適尿通軟膠囊</t>
  </si>
  <si>
    <t>IDEGAR8</t>
  </si>
  <si>
    <t>Degarelix 80mg/pre-filled Syringe</t>
  </si>
  <si>
    <t>輔美康注射劑</t>
  </si>
  <si>
    <t>TKREMEZ</t>
  </si>
  <si>
    <t>Kremezin速崩錠 2gm/Pack</t>
  </si>
  <si>
    <t>克裏美淨速崩錠</t>
  </si>
  <si>
    <t>PSEVELA</t>
  </si>
  <si>
    <t>Sevelamer 800mg/PK</t>
  </si>
  <si>
    <t>磷減樂口服懸液用粉劑</t>
  </si>
  <si>
    <t>LFLUTI2</t>
  </si>
  <si>
    <t>FLUticasone nasal spray 120doses/Bot</t>
  </si>
  <si>
    <t>艾敏釋鼻用噴液懸浮劑</t>
  </si>
  <si>
    <t>TJANUME8</t>
  </si>
  <si>
    <t>Janumet 50/850 mg/Tab(複方)</t>
  </si>
  <si>
    <t>50/850 捷糖穩膜衣錠</t>
  </si>
  <si>
    <t>N03</t>
  </si>
  <si>
    <t>TMETHCO</t>
  </si>
  <si>
    <t>Mecobalamin 250mcg/Cap</t>
  </si>
  <si>
    <t>彌可保膠囊</t>
  </si>
  <si>
    <t>M05</t>
  </si>
  <si>
    <t>PBOWKLE</t>
  </si>
  <si>
    <t>Bowklean Powder 16.2g/Pack</t>
  </si>
  <si>
    <t>保可淨散劑</t>
  </si>
  <si>
    <t>Fradiomycin 18mg/Patch</t>
  </si>
  <si>
    <t>護樂黴素石臘紗布</t>
  </si>
  <si>
    <t>TTICAGR</t>
  </si>
  <si>
    <t>Ticagrelor 90mg/Tab</t>
  </si>
  <si>
    <t>百無凝膜衣錠</t>
  </si>
  <si>
    <t>TTICAG6</t>
  </si>
  <si>
    <t>Ticagrelor 60mg/Tab</t>
  </si>
  <si>
    <t>112年第四季藥委會同意進用。</t>
  </si>
  <si>
    <t>TACEMET1</t>
  </si>
  <si>
    <t>AceMETACIN 60mg/Cap</t>
  </si>
  <si>
    <t>艾斯美特膠囊</t>
  </si>
  <si>
    <t>TGALVUS</t>
  </si>
  <si>
    <t>GALVUS MET 50/850 mg/Tab</t>
  </si>
  <si>
    <t>高糖優 美膜衣錠 50/850毫克</t>
  </si>
  <si>
    <t>牆C</t>
  </si>
  <si>
    <t>TTAMSU4</t>
  </si>
  <si>
    <t>Tamsulosin 0.4mg/Tab</t>
  </si>
  <si>
    <t>活路利淨OCAS持續性藥效膜衣錠</t>
  </si>
  <si>
    <t>TCHLORZ</t>
  </si>
  <si>
    <t>CHLORZOXAZONE(片裝) 200MG/T</t>
  </si>
  <si>
    <t>舒肉筋新錠</t>
  </si>
  <si>
    <t>TSTROCA</t>
  </si>
  <si>
    <t>Strocaine Tab(白色排裝)</t>
  </si>
  <si>
    <t>息痛佳音錠</t>
  </si>
  <si>
    <t>TDEXLAN</t>
  </si>
  <si>
    <t>Dexlansoprazole 60mg/Cap</t>
  </si>
  <si>
    <t>得喜胃通60毫克緩釋膠囊</t>
  </si>
  <si>
    <t>L01</t>
  </si>
  <si>
    <t>TVIT-B-3</t>
  </si>
  <si>
    <t>Vitamin B complex Tab(複方)</t>
  </si>
  <si>
    <t>活杏必糖衣錠</t>
  </si>
  <si>
    <t>H04</t>
  </si>
  <si>
    <t>TGLIMET</t>
  </si>
  <si>
    <t>Glimet 2/500 mg/Tab(複方)</t>
  </si>
  <si>
    <t>利控糖 膜衣錠</t>
  </si>
  <si>
    <t>TFERROU</t>
  </si>
  <si>
    <t>Ferrous gluco-B S.C. Tab(複方)</t>
  </si>
  <si>
    <t>維他葡萄糖鐵糖衣錠</t>
  </si>
  <si>
    <t>O03</t>
  </si>
  <si>
    <t>TCALCI05</t>
  </si>
  <si>
    <t>Calcitriol 0.5mcg/Cap</t>
  </si>
  <si>
    <t>活維Ｄ軟膠囊</t>
  </si>
  <si>
    <t>TKETOST</t>
  </si>
  <si>
    <t>Ketosteril Tab(複方)</t>
  </si>
  <si>
    <t>吉多利錠</t>
  </si>
  <si>
    <t>TCAL-A</t>
  </si>
  <si>
    <t>Calcium Acetate 667mg/Tab</t>
  </si>
  <si>
    <t>普羅鈣錠</t>
  </si>
  <si>
    <t>Sod.Hyaluronate 25mg/2.5mL/Syringe</t>
  </si>
  <si>
    <t>海捷特關節腔注射劑</t>
  </si>
  <si>
    <t>PFORLAX</t>
  </si>
  <si>
    <t>POLYETHYLENE GLYCOL 4000 10g/Pack</t>
  </si>
  <si>
    <t>腹樂疏口服懸液用粉劑</t>
  </si>
  <si>
    <t>M01</t>
  </si>
  <si>
    <t>TDICL-P</t>
  </si>
  <si>
    <t>Diclofenac Pot. 25mg/T</t>
  </si>
  <si>
    <t>克他服寧糖衣錠</t>
  </si>
  <si>
    <t>TASPI100</t>
  </si>
  <si>
    <t>Aspirin100mg/Cap</t>
  </si>
  <si>
    <t>伯基腸溶微粒膠囊</t>
  </si>
  <si>
    <t>舒腹達口服懸液用粉</t>
  </si>
  <si>
    <t>FEPA901</t>
  </si>
  <si>
    <t>宸華EPA900 30 Caps/Bot</t>
  </si>
  <si>
    <t>EPA900魚油軟膠</t>
  </si>
  <si>
    <t>FFIS601</t>
  </si>
  <si>
    <t>速即康 深海魚油軟膠囊 60Tabs/Bot</t>
  </si>
  <si>
    <t>速即康 深海魚油軟膠囊</t>
  </si>
  <si>
    <t>FNEU602</t>
  </si>
  <si>
    <t>復絡強-S錠600mg/Tab 60Tabs/Box</t>
  </si>
  <si>
    <t>復絡強-S錠</t>
  </si>
  <si>
    <t>FDSOL</t>
  </si>
  <si>
    <t>D-sol Tab</t>
  </si>
  <si>
    <t>陽光D3-800</t>
  </si>
  <si>
    <t>FFLE182</t>
  </si>
  <si>
    <t>關立固 180Tabs/Box</t>
  </si>
  <si>
    <t>關立固</t>
  </si>
  <si>
    <t>OENOXO8</t>
  </si>
  <si>
    <t>Enoxolone gingival paste 80g/Tube</t>
  </si>
  <si>
    <t>齒博士牙齦膏</t>
  </si>
  <si>
    <t>FSID301</t>
  </si>
  <si>
    <t>新鐵多膠囊 30Cap/Box</t>
  </si>
  <si>
    <t>FBAB501</t>
  </si>
  <si>
    <t>寶益兒小兒滴劑 50mL/Bot</t>
  </si>
  <si>
    <t>寶益兒小兒滴劑</t>
  </si>
  <si>
    <t>FLIQ051</t>
  </si>
  <si>
    <t>優寶滴 5mL/Bot</t>
  </si>
  <si>
    <t>優寶滴</t>
  </si>
  <si>
    <t>CJUN261</t>
  </si>
  <si>
    <t>C-捷利爾頭皮淨化液2% 5α 260mL/Box</t>
  </si>
  <si>
    <t>C-2% 5α捷利爾頭皮淨化液 260mL</t>
  </si>
  <si>
    <t>FDEN601</t>
  </si>
  <si>
    <t>特適体錠 60Tabs/Bot</t>
  </si>
  <si>
    <t>特適体錠</t>
  </si>
  <si>
    <t>TPROREN</t>
  </si>
  <si>
    <t>ProREN VITAL Tablet(90Tab/Bot)</t>
  </si>
  <si>
    <t>補維勝錠專用維他命</t>
  </si>
  <si>
    <t>FIMM601</t>
  </si>
  <si>
    <t>益妙兒鋅C錠 60Tab/Box</t>
  </si>
  <si>
    <t>FIMM101</t>
  </si>
  <si>
    <t>益妙兒糖漿 100mL/Bot</t>
  </si>
  <si>
    <t>益妙兒糖漿</t>
  </si>
  <si>
    <t>FFUL601</t>
  </si>
  <si>
    <t>律神能軟膠囊 60Caps/Box</t>
  </si>
  <si>
    <t>律神能軟膠囊</t>
  </si>
  <si>
    <t>FBIO301</t>
  </si>
  <si>
    <t>寶乖亞錠劑 30Tabs/Box</t>
  </si>
  <si>
    <t>寶乖亞錠劑</t>
  </si>
  <si>
    <t>FBIOGA2</t>
  </si>
  <si>
    <t>Biogaia protectis 10mL/Bot</t>
  </si>
  <si>
    <t>寶乖亞滴劑</t>
  </si>
  <si>
    <t>112/11/23停用，改為有加vit D3的寶乖亞 D plus 滴劑</t>
  </si>
  <si>
    <t>FBIO051</t>
  </si>
  <si>
    <t>【食品】寶乖亞 D plus 滴劑 10m</t>
  </si>
  <si>
    <t>寶乖亞 D plus 滴劑</t>
  </si>
  <si>
    <t>寶乖亞滴劑替代</t>
  </si>
  <si>
    <t>FMUCORE</t>
  </si>
  <si>
    <t>Muco-relax Capsule</t>
  </si>
  <si>
    <t>妙可適膠囊</t>
  </si>
  <si>
    <t>FURELA2</t>
  </si>
  <si>
    <t>U-relax 28Tab/Bot</t>
  </si>
  <si>
    <t>優芮珂絲</t>
  </si>
  <si>
    <t>FURELA1</t>
  </si>
  <si>
    <t>U-relax 14Tab/Bot</t>
  </si>
  <si>
    <t>FUMA302</t>
  </si>
  <si>
    <t>新越莓兮(粉劑) 30 packs/Box</t>
  </si>
  <si>
    <t>新越莓兮(粉劑)</t>
  </si>
  <si>
    <t>FUMA701</t>
  </si>
  <si>
    <t>UmayC Neo 70 Tab/Box</t>
  </si>
  <si>
    <t>新越莓兮</t>
  </si>
  <si>
    <t>FUMA702</t>
  </si>
  <si>
    <t>新越莓兮(粉劑) 70 pack/Box</t>
  </si>
  <si>
    <t>FMIX301</t>
  </si>
  <si>
    <t>Mixcare 30 Tabs/Box</t>
  </si>
  <si>
    <t>淨洛美</t>
  </si>
  <si>
    <t>TLYSOZY</t>
  </si>
  <si>
    <t>Lysozyme chloride 30mg/T</t>
  </si>
  <si>
    <t>來縮酵素錠</t>
  </si>
  <si>
    <t>Alginos oral susp.(複方) 210ml/BT</t>
  </si>
  <si>
    <t>胃逆舒口服懸浮液</t>
  </si>
  <si>
    <t>OCRISAB</t>
  </si>
  <si>
    <t>Crisaborole 30g/Tube</t>
  </si>
  <si>
    <t>適健膚外用軟膏</t>
  </si>
  <si>
    <t>112年Q2進用品項</t>
  </si>
  <si>
    <t>FHAV301</t>
  </si>
  <si>
    <t>微晶膠原晶露 15mL/Bot 30Bots/Box</t>
  </si>
  <si>
    <t>微晶膠原晶露</t>
  </si>
  <si>
    <t>Glucose 20% 20ml/Amp**</t>
  </si>
  <si>
    <t>美達研注射液 20%</t>
  </si>
  <si>
    <t>LPEPP1</t>
  </si>
  <si>
    <t>Peppermint Oil 30mL/Bot薄荷油</t>
  </si>
  <si>
    <t>藥用薄荷油</t>
  </si>
  <si>
    <t>Magnesium Sulfate 10% 20ml/Amp</t>
  </si>
  <si>
    <t>FOST301</t>
  </si>
  <si>
    <t>基力加 粉末飲品 30packs/Box</t>
  </si>
  <si>
    <t>TFEBUXO</t>
  </si>
  <si>
    <t>Febuxostat F.C. 80mg/Tab</t>
  </si>
  <si>
    <t>福避痛膜衣錠</t>
  </si>
  <si>
    <t>Calcium Polystyrene Sulfonate 5g/Pk</t>
  </si>
  <si>
    <t>加利美粉 5g/Pk</t>
  </si>
  <si>
    <t>N02</t>
  </si>
  <si>
    <t>LIBUPR1</t>
  </si>
  <si>
    <t>Ibuprofen sol'n 20mg/ml 60ml/BT</t>
  </si>
  <si>
    <t>舒抑痛口服懸液</t>
  </si>
  <si>
    <t>LCHLOR2</t>
  </si>
  <si>
    <t>Chlorhexidine(aqua) 2% 200mL/Bot</t>
  </si>
  <si>
    <t>克菌寧殺菌水溶液</t>
  </si>
  <si>
    <t>LCHLOR21</t>
  </si>
  <si>
    <t>保立勁-(可羅希定)殺菌水溶液2%</t>
  </si>
  <si>
    <t>克菌寧殺菌水溶液-新版本</t>
  </si>
  <si>
    <t>LCHLOR4</t>
  </si>
  <si>
    <t>Chlorhexidine外用 2% 400mL/Bot</t>
  </si>
  <si>
    <t>克菌寧殺菌潔淨液</t>
  </si>
  <si>
    <t>LCHLOR41</t>
  </si>
  <si>
    <t>綠標Chlorhexidine外用 2% 400mL/Bot</t>
  </si>
  <si>
    <t>捷力勁-(可羅希定)殺菌潔淨液2%</t>
  </si>
  <si>
    <t>克菌寧殺菌潔淨液-新版本\</t>
  </si>
  <si>
    <t>IHEPAR3</t>
  </si>
  <si>
    <t>Hepac lock flush 100USP unit/ml/Amp</t>
  </si>
  <si>
    <t>海派封管沖洗液100 USP 單位/毫升</t>
  </si>
  <si>
    <t>Levetiracetam(液劑)100mg/mL 300mL/Bot</t>
  </si>
  <si>
    <t>優閒 內服液劑</t>
  </si>
  <si>
    <t>LCHLORH</t>
  </si>
  <si>
    <t>Chlorhexidine gargle 0.2% 200ml/BT</t>
  </si>
  <si>
    <t>寶馬生漱口水</t>
  </si>
  <si>
    <t>PPSYLLI</t>
  </si>
  <si>
    <t>Psyllium husk 6g/Pack</t>
  </si>
  <si>
    <t>康纖散劑</t>
  </si>
  <si>
    <t>樂瑪可替代</t>
  </si>
  <si>
    <t>OAVAGAR</t>
  </si>
  <si>
    <t>Avagard 3M刷手液 (複方) 500ml/BT</t>
  </si>
  <si>
    <t>Avagard 3M 500ml/BT</t>
  </si>
  <si>
    <t>LSOFTA1 </t>
  </si>
  <si>
    <t>Softa-Man cutaneous solution 1000mL/Bot</t>
  </si>
  <si>
    <t>LH2O2-3</t>
  </si>
  <si>
    <t>H2O2 450mL/Bot雙氧水(捷昇)</t>
  </si>
  <si>
    <t>LB-I-S2</t>
  </si>
  <si>
    <t>Sindine scrub</t>
  </si>
  <si>
    <t>Providone Iodine scrub 3800mL/Bot擦洗液</t>
  </si>
  <si>
    <t>IIODIXA</t>
  </si>
  <si>
    <t>Iodixanol 320mgI/ml 100ml/BT</t>
  </si>
  <si>
    <t>易渠派克</t>
  </si>
  <si>
    <t>LB-I-A1</t>
  </si>
  <si>
    <t>Sindine alcoholic sol</t>
  </si>
  <si>
    <t>Providone Iodine alc. 3800mL/Bot酒精液大</t>
  </si>
  <si>
    <t>LANTIGE</t>
  </si>
  <si>
    <t>Antigerm 5L/Bot</t>
  </si>
  <si>
    <t>抑平菌</t>
  </si>
  <si>
    <t>LSECORI</t>
  </si>
  <si>
    <t>Secorine 感冒糖漿 120ml/BT</t>
  </si>
  <si>
    <t>息咳寧糖漿</t>
  </si>
  <si>
    <t>牆D</t>
  </si>
  <si>
    <t>Sodium chloride(永豐) 0.9% 500ml/BT(瓶裝)</t>
  </si>
  <si>
    <t>生理食鹽水 0.9% 500ml/BT(瓶裝)</t>
  </si>
  <si>
    <t>G棧</t>
  </si>
  <si>
    <t>INS250</t>
  </si>
  <si>
    <t>Sodium chloride 0.9% 250ml/BT(瓶裝)</t>
  </si>
  <si>
    <t>生理食鹽水 0.9% 250ml/BT(瓶裝)</t>
  </si>
  <si>
    <t>Cyproheptadine 0.4mg/ml 120ml/BT</t>
  </si>
  <si>
    <t>希普利敏液</t>
  </si>
  <si>
    <t>Guaifenesin 20mg/ml 120ml/BT</t>
  </si>
  <si>
    <t>咳酚糖漿</t>
  </si>
  <si>
    <t>ACETYLCYSTEINE(發泡錠) 600mg/Tab</t>
  </si>
  <si>
    <t>袪痰寧發泡錠600 毫克</t>
  </si>
  <si>
    <t>TACETY62</t>
  </si>
  <si>
    <t>Acetylcysteine(發泡錠) 600mg/Tab</t>
  </si>
  <si>
    <t>愛克痰發泡錠</t>
  </si>
  <si>
    <t>袪痰寧替代</t>
  </si>
  <si>
    <t>LCALCIU</t>
  </si>
  <si>
    <t>All-right calcium suspension 180mL/Bot</t>
  </si>
  <si>
    <t>優乳鈣乳劑</t>
  </si>
  <si>
    <t>LALCOH2</t>
  </si>
  <si>
    <t>75% Alcohol 4000mL/Bot</t>
  </si>
  <si>
    <t>LETHANO</t>
  </si>
  <si>
    <t>Ethanol 75% 500ml/BT(乾洗手噴劑)</t>
  </si>
  <si>
    <t>IOMN5</t>
  </si>
  <si>
    <t>Iohexol 350mgI/ml 100ml/VI</t>
  </si>
  <si>
    <t>安你拍克 100ml/VI</t>
  </si>
  <si>
    <t>LEASY</t>
  </si>
  <si>
    <t>克菌寧殺菌液Chlorhexidine gluconate200mL</t>
  </si>
  <si>
    <t>【紅】克菌寧 殺菌液</t>
  </si>
  <si>
    <t>LCHLOR25</t>
  </si>
  <si>
    <t>棕色克立勁殺菌液 200mL/Bot</t>
  </si>
  <si>
    <t>克立勁-(可羅希定)殺菌液2%</t>
  </si>
  <si>
    <t>【紅】克菌寧 殺菌液-新版本</t>
  </si>
  <si>
    <t>LMEGES3</t>
  </si>
  <si>
    <t>Megestrol Acetate Susp.40mg/mL 240mL/Bot</t>
  </si>
  <si>
    <t>240mL 美健生口服懸液劑</t>
  </si>
  <si>
    <t>TAMLODI</t>
  </si>
  <si>
    <t>AMLODIPINE Besylate 5mg/T</t>
  </si>
  <si>
    <t>脈優錠</t>
  </si>
  <si>
    <t>架棧</t>
  </si>
  <si>
    <t>AtorvaStatin 20mg/T</t>
  </si>
  <si>
    <t>立普妥膜衣錠</t>
  </si>
  <si>
    <t>TDOXA4</t>
  </si>
  <si>
    <t>Doxazosin 4mg/T</t>
  </si>
  <si>
    <t>可迅持續性藥效錠4公絲</t>
  </si>
  <si>
    <t>TCELECO2</t>
  </si>
  <si>
    <t>Celecoxib 200mg/Cap</t>
  </si>
  <si>
    <t>希樂葆膠囊</t>
  </si>
  <si>
    <t>愛克痰顆粒</t>
  </si>
  <si>
    <t>TMETFOR9</t>
  </si>
  <si>
    <t>Metformin(F) 500mg/T</t>
  </si>
  <si>
    <t>豪樂錠</t>
  </si>
  <si>
    <t>TMETFOR8</t>
  </si>
  <si>
    <t>Metformin 500mg/Tab</t>
  </si>
  <si>
    <t>美克糖膜衣錠</t>
  </si>
  <si>
    <t>豪樂替代</t>
  </si>
  <si>
    <t>TFAMOTI4</t>
  </si>
  <si>
    <t>Famotidine 20mg/Tab</t>
  </si>
  <si>
    <t>法瑪鎮膜衣錠</t>
  </si>
  <si>
    <t>LALCOHO</t>
  </si>
  <si>
    <t>75% Alcohol 500ml/BT</t>
  </si>
  <si>
    <t>Je Yon 75% Alcohol 500ml/BT</t>
  </si>
  <si>
    <t>LALCOH1</t>
  </si>
  <si>
    <t>75% Alcohol 200mL/Bot</t>
  </si>
  <si>
    <t>防櫃</t>
  </si>
  <si>
    <t>Peramivir Inj.自費300mg/60ml/Bag</t>
  </si>
  <si>
    <t>瑞貝塔點滴靜脈注射液</t>
  </si>
  <si>
    <t>LDINCO</t>
  </si>
  <si>
    <t>Dinco syrup 120mL/Bot(複方)</t>
  </si>
  <si>
    <t>停咳糖漿</t>
  </si>
  <si>
    <t>UD電梯旁</t>
  </si>
  <si>
    <t>Rocuronium 50mg/5ml/VI</t>
  </si>
  <si>
    <t>安心麻儂注射劑</t>
  </si>
  <si>
    <t>TCEFIXI4</t>
  </si>
  <si>
    <t>預備替代</t>
  </si>
  <si>
    <t>LLACTU2</t>
  </si>
  <si>
    <t>樂多糖漿替代</t>
  </si>
  <si>
    <t>TACERTI</t>
  </si>
  <si>
    <t>Acertil plus 1.25/5mg Tab(複方)</t>
  </si>
  <si>
    <t>配德利替代，但文佑是說想要直接鎖掉配德利，不要替代了</t>
  </si>
  <si>
    <t>TLOPERA2</t>
  </si>
  <si>
    <t>洛普拉替代</t>
  </si>
  <si>
    <t>TPREDN2</t>
  </si>
  <si>
    <t>目前不確定是否會進，如果樂爾爽買的到就不用買這個了</t>
  </si>
  <si>
    <t>TAMOXIC3</t>
  </si>
  <si>
    <t>TMETF21</t>
  </si>
  <si>
    <t>IAMINOP2</t>
  </si>
  <si>
    <t>心安寧替代，等真的不夠了再進</t>
  </si>
  <si>
    <t>ITOCIL12</t>
  </si>
  <si>
    <t>安挺樂80的專案進口</t>
  </si>
  <si>
    <t>藥庫位置</t>
    <phoneticPr fontId="2" type="noConversion"/>
  </si>
  <si>
    <t>ER自補</t>
    <phoneticPr fontId="2" type="noConversion"/>
  </si>
  <si>
    <t>藥庫位置</t>
  </si>
  <si>
    <t>-</t>
  </si>
  <si>
    <t>【針劑NTG】NITROGLYCERIN 5mg/10mL/Amp</t>
  </si>
  <si>
    <t>ER自補</t>
    <phoneticPr fontId="2" type="noConversion"/>
  </si>
  <si>
    <t>在藥庫</t>
  </si>
  <si>
    <t>[10% 500mL] Glucose 10% 500mL/Bot</t>
  </si>
  <si>
    <t>【Stazolin】Cefazolin 1000 mg/Vial</t>
  </si>
  <si>
    <t>Urokinase(栓塞)  60000 IU/Vial</t>
  </si>
  <si>
    <t>【DEMO】Cisatracurium 10mg/5mL/Amp</t>
  </si>
  <si>
    <t>Tranexamic Acid止血(針劑)  250mg/5mL/Amp</t>
  </si>
  <si>
    <t>Pack</t>
  </si>
  <si>
    <t>B</t>
  </si>
  <si>
    <t>調劑臺A</t>
  </si>
  <si>
    <t>檯上</t>
    <phoneticPr fontId="2" type="noConversion"/>
  </si>
  <si>
    <t>號碼</t>
    <phoneticPr fontId="2" type="noConversion"/>
  </si>
  <si>
    <t>6高警</t>
    <phoneticPr fontId="2" type="noConversion"/>
  </si>
  <si>
    <t>D</t>
    <phoneticPr fontId="2" type="noConversion"/>
  </si>
  <si>
    <t>6高警</t>
    <phoneticPr fontId="2" type="noConversion"/>
  </si>
  <si>
    <t>調劑檯</t>
    <phoneticPr fontId="2" type="noConversion"/>
  </si>
  <si>
    <t>3-1</t>
    <phoneticPr fontId="2" type="noConversion"/>
  </si>
  <si>
    <t>4</t>
    <phoneticPr fontId="2" type="noConversion"/>
  </si>
  <si>
    <t>2</t>
    <phoneticPr fontId="2" type="noConversion"/>
  </si>
  <si>
    <t>1</t>
    <phoneticPr fontId="2" type="noConversion"/>
  </si>
  <si>
    <t>1</t>
    <phoneticPr fontId="2" type="noConversion"/>
  </si>
  <si>
    <t>1-1</t>
    <phoneticPr fontId="2" type="noConversion"/>
  </si>
  <si>
    <t>1-2</t>
    <phoneticPr fontId="2" type="noConversion"/>
  </si>
  <si>
    <t>1-3</t>
    <phoneticPr fontId="2" type="noConversion"/>
  </si>
  <si>
    <t>4</t>
    <phoneticPr fontId="2" type="noConversion"/>
  </si>
  <si>
    <t>3</t>
    <phoneticPr fontId="2" type="noConversion"/>
  </si>
  <si>
    <t>5</t>
    <phoneticPr fontId="2" type="noConversion"/>
  </si>
  <si>
    <t>4</t>
    <phoneticPr fontId="2" type="noConversion"/>
  </si>
  <si>
    <t>4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</si>
  <si>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</si>
  <si>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</si>
  <si>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</si>
  <si>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調劑檯B</t>
    <phoneticPr fontId="2" type="noConversion"/>
  </si>
  <si>
    <t>IAMPH-L</t>
  </si>
  <si>
    <t>Liposome Amphotericin B</t>
  </si>
  <si>
    <t>脂黴素微脂粒乾粉注射劑</t>
  </si>
  <si>
    <t>C</t>
    <phoneticPr fontId="2" type="noConversion"/>
  </si>
  <si>
    <t>號碼</t>
    <phoneticPr fontId="2" type="noConversion"/>
  </si>
  <si>
    <t>2</t>
    <phoneticPr fontId="2" type="noConversion"/>
  </si>
  <si>
    <t>(聯亞廠)Norepinephrine 4mg/4mL/Amp</t>
  </si>
  <si>
    <t>Semaglutide長效 4mg/3mL/Pen</t>
  </si>
  <si>
    <t>Pen</t>
  </si>
  <si>
    <t>號碼</t>
  </si>
  <si>
    <t>6高警</t>
  </si>
  <si>
    <t>3</t>
  </si>
  <si>
    <t>冰箱</t>
    <phoneticPr fontId="2" type="noConversion"/>
  </si>
  <si>
    <t>1-5</t>
    <phoneticPr fontId="2" type="noConversion"/>
  </si>
  <si>
    <t>1-4</t>
    <phoneticPr fontId="2" type="noConversion"/>
  </si>
  <si>
    <t>1-4</t>
    <phoneticPr fontId="2" type="noConversion"/>
  </si>
  <si>
    <t>glimet 2/500 mg/Tab(複方)</t>
  </si>
  <si>
    <t>Sodium chloride南光廠點滴0.45% 500mL/Bot</t>
  </si>
  <si>
    <t>[ 紫 ] Brosym 2g/Vial(複方)</t>
  </si>
  <si>
    <t>2</t>
  </si>
  <si>
    <t>1-4</t>
    <phoneticPr fontId="2" type="noConversion"/>
  </si>
  <si>
    <t>10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</si>
  <si>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</si>
  <si>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</si>
  <si>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</si>
  <si>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7</t>
    <phoneticPr fontId="2" type="noConversion"/>
  </si>
  <si>
    <t>11</t>
    <phoneticPr fontId="2" type="noConversion"/>
  </si>
  <si>
    <t>14</t>
    <phoneticPr fontId="2" type="noConversion"/>
  </si>
  <si>
    <t>12</t>
    <phoneticPr fontId="2" type="noConversion"/>
  </si>
  <si>
    <t>13</t>
    <phoneticPr fontId="2" type="noConversion"/>
  </si>
  <si>
    <t>喜達隆CefMeTaZole 1g/Vial</t>
  </si>
  <si>
    <t>針 Gentamicin 80mg/2mL/Vial</t>
  </si>
  <si>
    <t>針 HydroCortisone舒爾體爽 100mg/Vial</t>
  </si>
  <si>
    <t>針Metoclopramide 10mg/2mL/Amp</t>
  </si>
  <si>
    <t>潰瘍Pantoprazole  40mg/Vial</t>
  </si>
  <si>
    <t>[雙合]Soonmelt(Amoxicillin/Clavulanate)複方</t>
  </si>
  <si>
    <t>Zinc oxide oint(健保)200mg/g 28.4g/Tube</t>
  </si>
  <si>
    <t>灰 [20] SODIUM chloride 0.45% 20mL/Amp</t>
  </si>
  <si>
    <t>Bfluid 1000mL/Bot(複方)</t>
  </si>
  <si>
    <t>南光廠Butylscopolamine 20mg/mL/Amp</t>
  </si>
  <si>
    <t>克痢CoLiStin 2MU(66.8mg)/Vial</t>
  </si>
  <si>
    <t>★輸注★ Amiodarone 150mg/3mL/Amp</t>
  </si>
  <si>
    <t>【未稀釋Amp】 DopaMine 200mg/5mL/Amp</t>
  </si>
  <si>
    <t>厄他培南Ertapenem 1g/Vial</t>
  </si>
  <si>
    <t>新明發健Glycyrrhizin 40mg/20mL/Amp</t>
  </si>
  <si>
    <t>亞魯特Heparin 25000 IU/5mL/Vial</t>
  </si>
  <si>
    <t>[針] 可樂必妥LevoFloxacin 500mg/100mL/Bot</t>
  </si>
  <si>
    <t>Parecoxib  得術泰40mg/Vial</t>
  </si>
  <si>
    <t>【得時高】Teicoplanin 200mg/Vial</t>
  </si>
  <si>
    <t>針 Vitamin C 100mg/2mL/Amp</t>
  </si>
  <si>
    <t>Proparacaine Solution 0.5% 15mL/Bot</t>
  </si>
  <si>
    <t>4g浣腸Mesalazine Enema 4g/100mL/Bot</t>
  </si>
  <si>
    <t>外用 Diclofenac Gel 40g/Tube</t>
  </si>
  <si>
    <t>Supp</t>
  </si>
  <si>
    <t>11</t>
  </si>
  <si>
    <t>12</t>
  </si>
  <si>
    <t>14</t>
  </si>
  <si>
    <t>1-3</t>
  </si>
  <si>
    <t>1</t>
  </si>
  <si>
    <t>C</t>
  </si>
  <si>
    <t>調劑臺</t>
  </si>
  <si>
    <t>ILEUCO51</t>
  </si>
  <si>
    <t>Leucovorin 50mg/5mL/Amp(樂健廠)</t>
  </si>
  <si>
    <t>樂吉平Nicardipine 10mg/10mL/Amp</t>
  </si>
  <si>
    <t>黃 Prednisolone 5mg/Tab</t>
  </si>
  <si>
    <t>安瓿 [50%] gLuCose 50% 20mL/Amp</t>
  </si>
  <si>
    <t>大塚廠Glucose 5% in 0.3% NACL 500mL/Bot</t>
  </si>
  <si>
    <t>Adalimumab  40mg/0.4mL/Syringe</t>
  </si>
  <si>
    <t>ADENOSINE 6mg/2mL/Vial</t>
  </si>
  <si>
    <t>針 Atropine sulfate 1mg/mL/Amp</t>
  </si>
  <si>
    <t>Humalog  50   100IU/mL 3mL/Pen</t>
  </si>
  <si>
    <t>[3.75]Leuprorelin acetate 3.75mg/Syringe</t>
  </si>
  <si>
    <t>針 Mecobalamin(血可補)0.5mg/mL/Amp</t>
  </si>
  <si>
    <t>長效針 [125]Hydroxyprogesterone 125mg/Amp</t>
  </si>
  <si>
    <t>【五號】Taita No.5 400mL/Bot(複方)</t>
  </si>
  <si>
    <t>IZAVICE</t>
  </si>
  <si>
    <t>Zavicefta 2 g/0.5 g /Vial</t>
  </si>
  <si>
    <t>[5mg] ZOLEDRONIC ACID 5mg/100mL/Bot</t>
  </si>
  <si>
    <t>液 Cetirizine sol'n 1mg/mL 60mL/Bot</t>
  </si>
  <si>
    <t>Guaifenesin(咳酚)20mg/mL 120mL/Bot</t>
  </si>
  <si>
    <t>液 Ketotifen(喘敏) 0.2mg/mL 60mL/Bot</t>
  </si>
  <si>
    <t>Ofloxacin  Otic. 3mg/mL 5mL/Bot</t>
  </si>
  <si>
    <t>Procaterol Liquid 5mcg/mL 60mL/Bot</t>
  </si>
  <si>
    <t>Secorine 感冒糖漿 120mL/Bot</t>
  </si>
  <si>
    <t>噴霧液 [125] Seretide 125 evohaler 120 doses/Bot(複方</t>
  </si>
  <si>
    <t>維蒂斯 Carbomer gel 0.2% 10g/Tube</t>
  </si>
  <si>
    <t>外用 Doxepin cream 5% 15g/Tube</t>
  </si>
  <si>
    <t>外用 Estrogens vaginal cream 14g/Tube</t>
  </si>
  <si>
    <t>支 [20g] Silver SULfadiazine cream 20g/Tube</t>
  </si>
  <si>
    <t>貼片 [淺黃] RiVaStigmine[ 5 ] 4.6mg/24h</t>
  </si>
  <si>
    <t>Piece</t>
  </si>
  <si>
    <t>藍[8mg/24h] ROTigotine(八mg/24h) 18mg/Piece</t>
  </si>
  <si>
    <t>[複方]Spiolto Respimat 2.5/2.5 60puffs/Box</t>
  </si>
  <si>
    <t>【膠囊 】 Acetylcysteine 200mg/Cap</t>
  </si>
  <si>
    <t>【ACC發泡錠】acetylcysteine  600mg/Tab</t>
  </si>
  <si>
    <t>錠【四百】Acyclovir(錠劑) 四百mg/Tab</t>
  </si>
  <si>
    <t>錠 Amoxicillin 250mg/Cap</t>
  </si>
  <si>
    <t>[100] Aspirin伯基 100mg/Cap</t>
  </si>
  <si>
    <t>Bethanechol  25mg/Tab(元宙)</t>
  </si>
  <si>
    <t>錠 Calcitriol 0.5mcg/Cap</t>
  </si>
  <si>
    <t>錠Cetirizine 10mg/Tab</t>
  </si>
  <si>
    <t>Clomiphene Citrate 50mg/Tab</t>
  </si>
  <si>
    <t>錠 [100] Ciclosporin 100mg /Cap</t>
  </si>
  <si>
    <t>錠 [25] Diclofenac Pot. 25mg/Tab</t>
  </si>
  <si>
    <t>Diphenidol 25mg/Tab</t>
  </si>
  <si>
    <t>[ 60 ] EDOXABAN 60mg/Tab</t>
  </si>
  <si>
    <t>[ 1 ] ENTECAVIR 1mg/Tab</t>
  </si>
  <si>
    <t>Glimepiride  2mg/Tab</t>
  </si>
  <si>
    <t>Irbesartan  300mg/Tab</t>
  </si>
  <si>
    <t>錠Lacosamide 100mg/Tab</t>
  </si>
  <si>
    <t>錠 Leucovorin(Folinate) 15mg/Tab</t>
  </si>
  <si>
    <t>MethylEphedrine 30mg/Tab</t>
  </si>
  <si>
    <t>(升壓) Midodrine 2.5 mg/Tab</t>
  </si>
  <si>
    <t>[10]MONTELUKAST(膜衣錠) 10mg/Tab</t>
  </si>
  <si>
    <t>錠 MoxiFLOxacin 400mg/Tab</t>
  </si>
  <si>
    <t>山喜多 [250] Mycophenolate mofetil 250mg/Cap</t>
  </si>
  <si>
    <t>Nicorandil 5mg/Tab</t>
  </si>
  <si>
    <t>[150] NiLoTiNiB (一百五十)150mg/Cap</t>
  </si>
  <si>
    <t>1-4</t>
  </si>
  <si>
    <t>檯上</t>
  </si>
  <si>
    <t>腳鋼架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</si>
</sst>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m&quot;月&quot;d&quot;日&quot;"/>
    <numFmt numFmtId="178" formatCode="0_);[Red]\(0\)"/>
  </numFmts>
  <fonts count="1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rgb="FFFFFFFF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9"/>
      <color theme="1"/>
      <name val="Google Sans Mono"/>
      <family val="2"/>
    </font>
    <font>
      <sz val="11"/>
      <color rgb="FF333333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Google Sans"/>
      <family val="2"/>
    </font>
    <font>
      <sz val="10"/>
      <color rgb="FF1F1F1F"/>
      <name val="Arial"/>
      <family val="2"/>
    </font>
    <font>
      <sz val="9"/>
      <color rgb="FF1F1F1F"/>
      <name val="Google Sans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428BC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1F1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" applyFont="1" applyBorder="1">
      <alignment vertical="center"/>
    </xf>
    <xf numFmtId="0" fontId="0" fillId="0" borderId="1" xfId="1" applyFont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0" xfId="1" applyFont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1" applyFont="1" applyBorder="1">
      <alignment vertical="center"/>
    </xf>
    <xf numFmtId="0" fontId="4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4" fillId="0" borderId="0" xfId="0" applyFont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5" fillId="5" borderId="0" xfId="0" applyFont="1" applyFill="1" applyAlignment="1"/>
    <xf numFmtId="0" fontId="0" fillId="0" borderId="0" xfId="0" applyFill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9" borderId="0" xfId="0" applyFill="1" applyBorder="1">
      <alignment vertical="center"/>
    </xf>
    <xf numFmtId="1" fontId="0" fillId="0" borderId="0" xfId="0" applyNumberFormat="1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7" fillId="0" borderId="0" xfId="2">
      <alignment vertical="center"/>
    </xf>
    <xf numFmtId="0" fontId="8" fillId="12" borderId="5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8" fillId="11" borderId="5" xfId="0" applyFont="1" applyFill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14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8" fillId="14" borderId="5" xfId="0" applyFont="1" applyFill="1" applyBorder="1">
      <alignment vertical="center"/>
    </xf>
    <xf numFmtId="0" fontId="8" fillId="13" borderId="5" xfId="0" applyFont="1" applyFill="1" applyBorder="1" applyAlignment="1">
      <alignment wrapText="1"/>
    </xf>
    <xf numFmtId="0" fontId="8" fillId="11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 applyAlignment="1">
      <alignment wrapText="1"/>
    </xf>
    <xf numFmtId="0" fontId="9" fillId="15" borderId="5" xfId="0" applyFont="1" applyFill="1" applyBorder="1" applyAlignment="1">
      <alignment wrapText="1"/>
    </xf>
    <xf numFmtId="0" fontId="15" fillId="13" borderId="5" xfId="0" applyFont="1" applyFill="1" applyBorder="1" applyAlignment="1">
      <alignment wrapText="1"/>
    </xf>
    <xf numFmtId="0" fontId="11" fillId="16" borderId="5" xfId="0" applyFont="1" applyFill="1" applyBorder="1" applyAlignment="1">
      <alignment wrapText="1"/>
    </xf>
    <xf numFmtId="0" fontId="8" fillId="17" borderId="5" xfId="0" applyFont="1" applyFill="1" applyBorder="1" applyAlignment="1">
      <alignment wrapText="1"/>
    </xf>
    <xf numFmtId="0" fontId="10" fillId="17" borderId="5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11" fillId="13" borderId="5" xfId="0" applyFont="1" applyFill="1" applyBorder="1" applyAlignment="1">
      <alignment wrapText="1"/>
    </xf>
    <xf numFmtId="0" fontId="8" fillId="18" borderId="5" xfId="0" applyFont="1" applyFill="1" applyBorder="1">
      <alignment vertical="center"/>
    </xf>
    <xf numFmtId="0" fontId="8" fillId="17" borderId="5" xfId="0" applyFont="1" applyFill="1" applyBorder="1">
      <alignment vertical="center"/>
    </xf>
    <xf numFmtId="0" fontId="13" fillId="0" borderId="5" xfId="0" applyFont="1" applyBorder="1" applyAlignment="1">
      <alignment wrapText="1"/>
    </xf>
    <xf numFmtId="0" fontId="8" fillId="13" borderId="5" xfId="0" applyFont="1" applyFill="1" applyBorder="1" applyAlignment="1">
      <alignment horizontal="right" wrapText="1"/>
    </xf>
    <xf numFmtId="0" fontId="8" fillId="13" borderId="5" xfId="0" applyFont="1" applyFill="1" applyBorder="1">
      <alignment vertical="center"/>
    </xf>
    <xf numFmtId="0" fontId="14" fillId="13" borderId="5" xfId="0" applyFont="1" applyFill="1" applyBorder="1" applyAlignment="1">
      <alignment wrapText="1"/>
    </xf>
    <xf numFmtId="0" fontId="8" fillId="14" borderId="5" xfId="0" applyFont="1" applyFill="1" applyBorder="1" applyAlignment="1">
      <alignment vertical="center"/>
    </xf>
    <xf numFmtId="0" fontId="8" fillId="11" borderId="5" xfId="0" applyFont="1" applyFill="1" applyBorder="1" applyAlignment="1">
      <alignment vertical="center"/>
    </xf>
    <xf numFmtId="0" fontId="8" fillId="18" borderId="5" xfId="0" applyFont="1" applyFill="1" applyBorder="1" applyAlignment="1">
      <alignment wrapText="1"/>
    </xf>
    <xf numFmtId="0" fontId="10" fillId="18" borderId="5" xfId="0" applyFont="1" applyFill="1" applyBorder="1" applyAlignment="1">
      <alignment wrapText="1"/>
    </xf>
    <xf numFmtId="0" fontId="10" fillId="13" borderId="5" xfId="0" applyFont="1" applyFill="1" applyBorder="1" applyAlignment="1">
      <alignment horizontal="center" wrapText="1"/>
    </xf>
    <xf numFmtId="0" fontId="7" fillId="0" borderId="0" xfId="2">
      <alignment vertical="center"/>
    </xf>
    <xf numFmtId="178" fontId="0" fillId="0" borderId="0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6" fillId="0" borderId="0" xfId="0" applyNumberFormat="1" applyFont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0" fillId="0" borderId="0" xfId="0" applyNumberFormat="1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Border="1">
      <alignment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wrapText="1"/>
    </xf>
    <xf numFmtId="0" fontId="8" fillId="11" borderId="9" xfId="0" applyFont="1" applyFill="1" applyBorder="1" applyAlignment="1">
      <alignment horizontal="center" wrapText="1"/>
    </xf>
    <xf numFmtId="0" fontId="8" fillId="11" borderId="10" xfId="0" applyFont="1" applyFill="1" applyBorder="1" applyAlignment="1">
      <alignment horizontal="center" wrapText="1"/>
    </xf>
    <xf numFmtId="0" fontId="0" fillId="19" borderId="1" xfId="0" applyFill="1" applyBorder="1">
      <alignment vertical="center"/>
    </xf>
    <xf numFmtId="0" fontId="7" fillId="0" borderId="0" xfId="2">
      <alignment vertical="center"/>
    </xf>
  </cellXfs>
  <cellStyles count="3">
    <cellStyle name="一般" xfId="0" builtinId="0"/>
    <cellStyle name="一般 2" xfId="2"/>
    <cellStyle name="超連結" xfId="1" builtinId="8"/>
  </cellStyles>
  <dxfs count="16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tabSelected="1" workbookViewId="0">
      <selection activeCell="K16" sqref="K16"/>
    </sheetView>
  </sheetViews>
  <sheetFormatPr defaultRowHeight="16.2"/>
  <cols>
    <col min="1" max="1" width="11.109375" customWidth="1"/>
    <col min="3" max="3" width="8.88671875" style="34"/>
    <col min="4" max="4" width="6.77734375" style="34" customWidth="1"/>
    <col min="5" max="5" width="14.33203125" customWidth="1"/>
    <col min="6" max="6" width="46" customWidth="1"/>
    <col min="10" max="10" width="8.88671875" style="45"/>
    <col min="13" max="13" width="7.77734375" customWidth="1"/>
  </cols>
  <sheetData>
    <row r="1" spans="1:14">
      <c r="A1" s="88" t="s">
        <v>729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>
      <c r="A2" s="1" t="s">
        <v>664</v>
      </c>
      <c r="B2" s="1" t="s">
        <v>4334</v>
      </c>
      <c r="C2" s="43" t="s">
        <v>665</v>
      </c>
      <c r="D2" s="43" t="s">
        <v>4379</v>
      </c>
      <c r="E2" s="1" t="s">
        <v>666</v>
      </c>
      <c r="F2" s="1" t="s">
        <v>629</v>
      </c>
      <c r="G2" s="1" t="s">
        <v>630</v>
      </c>
      <c r="H2" s="1" t="s">
        <v>631</v>
      </c>
      <c r="I2" s="1" t="s">
        <v>632</v>
      </c>
      <c r="J2" s="44" t="s">
        <v>633</v>
      </c>
      <c r="K2" s="1" t="s">
        <v>634</v>
      </c>
      <c r="L2" s="1" t="s">
        <v>635</v>
      </c>
      <c r="M2" s="1" t="s">
        <v>636</v>
      </c>
      <c r="N2" s="1" t="s">
        <v>637</v>
      </c>
    </row>
    <row r="3" spans="1:14">
      <c r="A3" s="1" t="s">
        <v>667</v>
      </c>
      <c r="B3" s="1" t="s">
        <v>4335</v>
      </c>
      <c r="C3" s="43" t="s">
        <v>668</v>
      </c>
      <c r="D3" s="43">
        <v>5</v>
      </c>
      <c r="E3" s="1" t="s">
        <v>611</v>
      </c>
      <c r="F3" s="1" t="s">
        <v>419</v>
      </c>
      <c r="G3" s="1" t="s">
        <v>628</v>
      </c>
      <c r="H3" s="1">
        <v>7</v>
      </c>
      <c r="I3" s="1">
        <v>70</v>
      </c>
      <c r="J3" s="44">
        <v>64</v>
      </c>
      <c r="K3" s="95">
        <v>100</v>
      </c>
      <c r="L3" s="1">
        <v>0</v>
      </c>
      <c r="M3" s="1">
        <v>100</v>
      </c>
      <c r="N3" s="1">
        <v>170</v>
      </c>
    </row>
    <row r="4" spans="1:14">
      <c r="A4" s="1" t="s">
        <v>667</v>
      </c>
      <c r="B4" s="1" t="s">
        <v>4335</v>
      </c>
      <c r="C4" s="43" t="s">
        <v>668</v>
      </c>
      <c r="D4" s="43" t="s">
        <v>4425</v>
      </c>
      <c r="E4" s="1" t="s">
        <v>574</v>
      </c>
      <c r="F4" s="1" t="s">
        <v>4433</v>
      </c>
      <c r="G4" s="1" t="s">
        <v>628</v>
      </c>
      <c r="H4" s="1">
        <v>19</v>
      </c>
      <c r="I4" s="1">
        <v>80</v>
      </c>
      <c r="J4" s="44">
        <v>73</v>
      </c>
      <c r="K4" s="95">
        <v>30</v>
      </c>
      <c r="L4" s="1">
        <v>-20</v>
      </c>
      <c r="M4" s="1">
        <v>10</v>
      </c>
      <c r="N4" s="1">
        <v>110</v>
      </c>
    </row>
    <row r="5" spans="1:14">
      <c r="A5" s="1" t="s">
        <v>667</v>
      </c>
      <c r="B5" s="1" t="s">
        <v>4335</v>
      </c>
      <c r="C5" s="43" t="s">
        <v>668</v>
      </c>
      <c r="D5" s="43" t="s">
        <v>4488</v>
      </c>
      <c r="E5" s="1" t="s">
        <v>764</v>
      </c>
      <c r="F5" s="1" t="s">
        <v>258</v>
      </c>
      <c r="G5" s="1" t="s">
        <v>626</v>
      </c>
      <c r="H5" s="1">
        <v>2</v>
      </c>
      <c r="I5" s="1">
        <v>2</v>
      </c>
      <c r="J5" s="44">
        <v>1</v>
      </c>
      <c r="K5" s="95">
        <v>4</v>
      </c>
      <c r="L5" s="1">
        <v>0</v>
      </c>
      <c r="M5" s="1">
        <v>1</v>
      </c>
      <c r="N5" s="1">
        <v>5</v>
      </c>
    </row>
    <row r="6" spans="1:14">
      <c r="A6" s="1" t="s">
        <v>667</v>
      </c>
      <c r="B6" s="1" t="s">
        <v>4335</v>
      </c>
      <c r="C6" s="43" t="s">
        <v>668</v>
      </c>
      <c r="D6" s="43" t="s">
        <v>4489</v>
      </c>
      <c r="E6" s="1" t="s">
        <v>742</v>
      </c>
      <c r="F6" s="1" t="s">
        <v>743</v>
      </c>
      <c r="G6" s="1" t="s">
        <v>628</v>
      </c>
      <c r="H6" s="1">
        <v>51</v>
      </c>
      <c r="I6" s="1">
        <v>100</v>
      </c>
      <c r="J6" s="44">
        <v>76</v>
      </c>
      <c r="K6" s="95">
        <v>100</v>
      </c>
      <c r="L6" s="1">
        <v>500</v>
      </c>
      <c r="M6" s="1">
        <v>100</v>
      </c>
      <c r="N6" s="1">
        <v>250</v>
      </c>
    </row>
    <row r="7" spans="1:14">
      <c r="A7" s="1" t="s">
        <v>667</v>
      </c>
      <c r="B7" s="1" t="s">
        <v>4335</v>
      </c>
      <c r="C7" s="43" t="s">
        <v>4345</v>
      </c>
      <c r="D7" s="43" t="s">
        <v>4389</v>
      </c>
      <c r="E7" s="1" t="s">
        <v>510</v>
      </c>
      <c r="F7" s="1" t="s">
        <v>4388</v>
      </c>
      <c r="G7" s="1" t="s">
        <v>626</v>
      </c>
      <c r="H7" s="1">
        <v>10</v>
      </c>
      <c r="I7" s="1">
        <v>170</v>
      </c>
      <c r="J7" s="44">
        <v>163</v>
      </c>
      <c r="K7" s="95">
        <v>50</v>
      </c>
      <c r="L7" s="1">
        <v>0</v>
      </c>
      <c r="M7" s="1">
        <v>50</v>
      </c>
      <c r="N7" s="1">
        <v>220</v>
      </c>
    </row>
    <row r="8" spans="1:14">
      <c r="A8" s="1" t="s">
        <v>667</v>
      </c>
      <c r="B8" s="1" t="s">
        <v>4335</v>
      </c>
      <c r="C8" s="43" t="s">
        <v>773</v>
      </c>
      <c r="D8" s="43">
        <v>0</v>
      </c>
      <c r="E8" s="1" t="s">
        <v>508</v>
      </c>
      <c r="F8" s="1" t="s">
        <v>4439</v>
      </c>
      <c r="G8" s="1" t="s">
        <v>628</v>
      </c>
      <c r="H8" s="1">
        <v>1</v>
      </c>
      <c r="I8" s="1">
        <v>5</v>
      </c>
      <c r="J8" s="44">
        <v>-1</v>
      </c>
      <c r="K8" s="95"/>
      <c r="L8" s="1">
        <v>1485</v>
      </c>
      <c r="M8" s="1">
        <v>1</v>
      </c>
      <c r="N8" s="1">
        <v>10</v>
      </c>
    </row>
    <row r="9" spans="1:14">
      <c r="A9" s="1" t="s">
        <v>667</v>
      </c>
      <c r="B9" s="1" t="s">
        <v>4335</v>
      </c>
      <c r="C9" s="43" t="s">
        <v>773</v>
      </c>
      <c r="D9" s="43">
        <v>0</v>
      </c>
      <c r="E9" s="1" t="s">
        <v>576</v>
      </c>
      <c r="F9" s="1" t="s">
        <v>4336</v>
      </c>
      <c r="G9" s="1" t="s">
        <v>628</v>
      </c>
      <c r="H9" s="1">
        <v>30</v>
      </c>
      <c r="I9" s="1">
        <v>120</v>
      </c>
      <c r="J9" s="44">
        <v>117</v>
      </c>
      <c r="K9" s="95">
        <v>30</v>
      </c>
      <c r="L9" s="1">
        <v>380</v>
      </c>
      <c r="M9" s="1">
        <v>10</v>
      </c>
      <c r="N9" s="1">
        <v>150</v>
      </c>
    </row>
    <row r="10" spans="1:14">
      <c r="A10" s="1" t="s">
        <v>667</v>
      </c>
      <c r="B10" s="1" t="s">
        <v>4335</v>
      </c>
      <c r="C10" s="43" t="s">
        <v>658</v>
      </c>
      <c r="D10" s="43">
        <v>0</v>
      </c>
      <c r="E10" s="1" t="s">
        <v>429</v>
      </c>
      <c r="F10" s="1" t="s">
        <v>7</v>
      </c>
      <c r="G10" s="1" t="s">
        <v>626</v>
      </c>
      <c r="H10" s="1">
        <v>3</v>
      </c>
      <c r="I10" s="1">
        <v>7</v>
      </c>
      <c r="J10" s="44">
        <v>6</v>
      </c>
      <c r="K10" s="95">
        <v>4</v>
      </c>
      <c r="L10" s="1">
        <v>0</v>
      </c>
      <c r="M10" s="1">
        <v>1</v>
      </c>
      <c r="N10" s="1">
        <v>10</v>
      </c>
    </row>
    <row r="11" spans="1:14">
      <c r="A11" s="1" t="s">
        <v>667</v>
      </c>
      <c r="B11" s="1" t="s">
        <v>4335</v>
      </c>
      <c r="C11" s="43" t="s">
        <v>789</v>
      </c>
      <c r="D11" s="43">
        <v>0</v>
      </c>
      <c r="E11" s="1" t="s">
        <v>307</v>
      </c>
      <c r="F11" s="1" t="s">
        <v>4442</v>
      </c>
      <c r="G11" s="1" t="s">
        <v>628</v>
      </c>
      <c r="H11" s="1">
        <v>13</v>
      </c>
      <c r="I11" s="1">
        <v>30</v>
      </c>
      <c r="J11" s="44">
        <v>25</v>
      </c>
      <c r="K11" s="95">
        <v>30</v>
      </c>
      <c r="L11" s="1">
        <v>200</v>
      </c>
      <c r="M11" s="1">
        <v>10</v>
      </c>
      <c r="N11" s="1">
        <v>60</v>
      </c>
    </row>
    <row r="12" spans="1:14">
      <c r="A12" s="1" t="s">
        <v>667</v>
      </c>
      <c r="B12" s="1" t="s">
        <v>4335</v>
      </c>
      <c r="C12" s="43" t="s">
        <v>789</v>
      </c>
      <c r="D12" s="43">
        <v>0</v>
      </c>
      <c r="E12" s="1" t="s">
        <v>579</v>
      </c>
      <c r="F12" s="1" t="s">
        <v>346</v>
      </c>
      <c r="G12" s="1" t="s">
        <v>628</v>
      </c>
      <c r="H12" s="1">
        <v>4</v>
      </c>
      <c r="I12" s="1">
        <v>30</v>
      </c>
      <c r="J12" s="44">
        <v>-61</v>
      </c>
      <c r="K12" s="95"/>
      <c r="L12" s="1">
        <v>198</v>
      </c>
      <c r="M12" s="1">
        <v>100</v>
      </c>
      <c r="N12" s="1">
        <v>50</v>
      </c>
    </row>
    <row r="13" spans="1:14">
      <c r="A13" s="1" t="s">
        <v>667</v>
      </c>
      <c r="B13" s="1" t="s">
        <v>4335</v>
      </c>
      <c r="C13" s="43" t="s">
        <v>789</v>
      </c>
      <c r="D13" s="43">
        <v>0</v>
      </c>
      <c r="E13" s="1" t="s">
        <v>606</v>
      </c>
      <c r="F13" s="1" t="s">
        <v>409</v>
      </c>
      <c r="G13" s="1" t="s">
        <v>628</v>
      </c>
      <c r="H13" s="1">
        <v>10</v>
      </c>
      <c r="I13" s="1">
        <v>25</v>
      </c>
      <c r="J13" s="44">
        <v>19</v>
      </c>
      <c r="K13" s="95">
        <v>10</v>
      </c>
      <c r="L13" s="1">
        <v>60</v>
      </c>
      <c r="M13" s="1">
        <v>10</v>
      </c>
      <c r="N13" s="1">
        <v>35</v>
      </c>
    </row>
    <row r="14" spans="1:14">
      <c r="A14" s="1" t="s">
        <v>667</v>
      </c>
      <c r="B14" s="1" t="s">
        <v>4335</v>
      </c>
      <c r="C14" s="43" t="s">
        <v>4490</v>
      </c>
      <c r="D14" s="43">
        <v>4</v>
      </c>
      <c r="E14" s="1" t="s">
        <v>542</v>
      </c>
      <c r="F14" s="1" t="s">
        <v>4435</v>
      </c>
      <c r="G14" s="1" t="s">
        <v>628</v>
      </c>
      <c r="H14" s="1">
        <v>15</v>
      </c>
      <c r="I14" s="1">
        <v>120</v>
      </c>
      <c r="J14" s="44">
        <v>110</v>
      </c>
      <c r="K14" s="95">
        <v>60</v>
      </c>
      <c r="L14" s="1">
        <v>720</v>
      </c>
      <c r="M14" s="1">
        <v>60</v>
      </c>
      <c r="N14" s="1">
        <v>180</v>
      </c>
    </row>
    <row r="15" spans="1:14">
      <c r="A15" s="95" t="s">
        <v>770</v>
      </c>
      <c r="B15" s="1" t="s">
        <v>4335</v>
      </c>
      <c r="C15" s="43" t="s">
        <v>4335</v>
      </c>
      <c r="D15" s="43" t="s">
        <v>4335</v>
      </c>
      <c r="E15" s="1" t="s">
        <v>502</v>
      </c>
      <c r="F15" s="1" t="s">
        <v>4438</v>
      </c>
      <c r="G15" s="1" t="s">
        <v>626</v>
      </c>
      <c r="H15" s="1">
        <v>1</v>
      </c>
      <c r="I15" s="1">
        <v>12</v>
      </c>
      <c r="J15" s="44">
        <v>-1</v>
      </c>
      <c r="K15" s="95">
        <v>18</v>
      </c>
      <c r="L15" s="1">
        <v>65</v>
      </c>
      <c r="M15" s="1">
        <v>6</v>
      </c>
      <c r="N15" s="1">
        <v>18</v>
      </c>
    </row>
    <row r="16" spans="1:14">
      <c r="A16" s="95" t="s">
        <v>770</v>
      </c>
      <c r="B16" s="1" t="s">
        <v>4335</v>
      </c>
      <c r="C16" s="43" t="s">
        <v>4335</v>
      </c>
      <c r="D16" s="43" t="s">
        <v>4335</v>
      </c>
      <c r="E16" s="1" t="s">
        <v>551</v>
      </c>
      <c r="F16" s="1" t="s">
        <v>4443</v>
      </c>
      <c r="G16" s="1" t="s">
        <v>628</v>
      </c>
      <c r="H16" s="1">
        <v>1</v>
      </c>
      <c r="I16" s="1">
        <v>4</v>
      </c>
      <c r="J16" s="44">
        <v>3</v>
      </c>
      <c r="K16" s="95">
        <v>10</v>
      </c>
      <c r="L16" s="1">
        <v>20</v>
      </c>
      <c r="M16" s="1">
        <v>10</v>
      </c>
      <c r="N16" s="1">
        <v>15</v>
      </c>
    </row>
    <row r="17" spans="1:14">
      <c r="A17" s="95" t="s">
        <v>770</v>
      </c>
      <c r="B17" s="1" t="s">
        <v>4335</v>
      </c>
      <c r="C17" s="43" t="s">
        <v>4335</v>
      </c>
      <c r="D17" s="43" t="s">
        <v>4335</v>
      </c>
      <c r="E17" s="1" t="s">
        <v>50</v>
      </c>
      <c r="F17" s="1" t="s">
        <v>4420</v>
      </c>
      <c r="G17" s="1" t="s">
        <v>627</v>
      </c>
      <c r="H17" s="1">
        <v>3</v>
      </c>
      <c r="I17" s="1">
        <v>2</v>
      </c>
      <c r="J17" s="44">
        <v>0</v>
      </c>
      <c r="K17" s="95">
        <v>3</v>
      </c>
      <c r="L17" s="1">
        <v>17</v>
      </c>
      <c r="M17" s="1">
        <v>1</v>
      </c>
      <c r="N17" s="1">
        <v>3</v>
      </c>
    </row>
    <row r="18" spans="1:14">
      <c r="A18" s="46">
        <v>45566</v>
      </c>
    </row>
  </sheetData>
  <mergeCells count="1">
    <mergeCell ref="A1:N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A1048576"/>
    </sheetView>
  </sheetViews>
  <sheetFormatPr defaultRowHeight="16.2"/>
  <sheetData>
    <row r="1" spans="1:3">
      <c r="A1" s="1" t="s">
        <v>427</v>
      </c>
      <c r="B1" s="1" t="s">
        <v>76</v>
      </c>
      <c r="C1" t="s">
        <v>617</v>
      </c>
    </row>
    <row r="2" spans="1:3">
      <c r="A2" t="s">
        <v>102</v>
      </c>
      <c r="B2" s="1" t="s">
        <v>101</v>
      </c>
      <c r="C2" t="s">
        <v>619</v>
      </c>
    </row>
    <row r="3" spans="1:3">
      <c r="A3" t="s">
        <v>470</v>
      </c>
      <c r="B3" s="1" t="s">
        <v>103</v>
      </c>
      <c r="C3" t="s">
        <v>619</v>
      </c>
    </row>
    <row r="4" spans="1:3">
      <c r="A4" t="s">
        <v>471</v>
      </c>
      <c r="B4" s="1" t="s">
        <v>104</v>
      </c>
      <c r="C4" t="s">
        <v>619</v>
      </c>
    </row>
    <row r="5" spans="1:3">
      <c r="A5" t="s">
        <v>472</v>
      </c>
      <c r="B5" s="1" t="s">
        <v>105</v>
      </c>
      <c r="C5" t="s">
        <v>619</v>
      </c>
    </row>
    <row r="6" spans="1:3">
      <c r="A6" t="s">
        <v>107</v>
      </c>
      <c r="B6" s="1" t="s">
        <v>106</v>
      </c>
      <c r="C6" t="s">
        <v>619</v>
      </c>
    </row>
    <row r="7" spans="1:3">
      <c r="A7" t="s">
        <v>473</v>
      </c>
      <c r="B7" s="1" t="s">
        <v>108</v>
      </c>
      <c r="C7" t="s">
        <v>619</v>
      </c>
    </row>
    <row r="8" spans="1:3">
      <c r="A8" t="s">
        <v>474</v>
      </c>
      <c r="B8" s="1" t="s">
        <v>109</v>
      </c>
      <c r="C8" t="s">
        <v>619</v>
      </c>
    </row>
    <row r="9" spans="1:3">
      <c r="A9" t="s">
        <v>475</v>
      </c>
      <c r="B9" s="1" t="s">
        <v>110</v>
      </c>
      <c r="C9" t="s">
        <v>619</v>
      </c>
    </row>
    <row r="10" spans="1:3">
      <c r="A10" t="s">
        <v>476</v>
      </c>
      <c r="B10" s="1" t="s">
        <v>111</v>
      </c>
      <c r="C10" t="s">
        <v>619</v>
      </c>
    </row>
    <row r="11" spans="1:3">
      <c r="A11" t="s">
        <v>477</v>
      </c>
      <c r="B11" s="1" t="s">
        <v>112</v>
      </c>
      <c r="C11" t="s">
        <v>619</v>
      </c>
    </row>
    <row r="12" spans="1:3">
      <c r="A12" t="s">
        <v>478</v>
      </c>
      <c r="B12" s="1" t="s">
        <v>113</v>
      </c>
      <c r="C12" t="s">
        <v>619</v>
      </c>
    </row>
    <row r="13" spans="1:3">
      <c r="A13" t="s">
        <v>479</v>
      </c>
      <c r="B13" s="1" t="s">
        <v>114</v>
      </c>
      <c r="C13" t="s">
        <v>619</v>
      </c>
    </row>
    <row r="14" spans="1:3">
      <c r="A14" t="s">
        <v>480</v>
      </c>
      <c r="B14" s="1" t="s">
        <v>115</v>
      </c>
      <c r="C14" t="s">
        <v>619</v>
      </c>
    </row>
    <row r="15" spans="1:3">
      <c r="A15" t="s">
        <v>481</v>
      </c>
      <c r="B15" s="1" t="s">
        <v>116</v>
      </c>
      <c r="C15" t="s">
        <v>619</v>
      </c>
    </row>
    <row r="16" spans="1:3">
      <c r="A16" t="s">
        <v>118</v>
      </c>
      <c r="B16" s="1" t="s">
        <v>117</v>
      </c>
      <c r="C16" t="s">
        <v>619</v>
      </c>
    </row>
    <row r="17" spans="1:3">
      <c r="A17" t="s">
        <v>120</v>
      </c>
      <c r="B17" s="1" t="s">
        <v>119</v>
      </c>
      <c r="C17" t="s">
        <v>619</v>
      </c>
    </row>
    <row r="18" spans="1:3">
      <c r="A18" t="s">
        <v>482</v>
      </c>
      <c r="B18" s="1" t="s">
        <v>121</v>
      </c>
      <c r="C18" t="s">
        <v>619</v>
      </c>
    </row>
    <row r="19" spans="1:3">
      <c r="A19" t="s">
        <v>483</v>
      </c>
      <c r="B19" s="1" t="s">
        <v>122</v>
      </c>
      <c r="C19" t="s">
        <v>619</v>
      </c>
    </row>
    <row r="20" spans="1:3">
      <c r="A20" t="s">
        <v>484</v>
      </c>
      <c r="B20" s="1" t="s">
        <v>123</v>
      </c>
      <c r="C20" t="s">
        <v>619</v>
      </c>
    </row>
    <row r="21" spans="1:3">
      <c r="A21" t="s">
        <v>485</v>
      </c>
      <c r="B21" s="1" t="s">
        <v>124</v>
      </c>
      <c r="C21" t="s">
        <v>619</v>
      </c>
    </row>
    <row r="22" spans="1:3">
      <c r="A22" t="s">
        <v>486</v>
      </c>
      <c r="B22" s="1" t="s">
        <v>125</v>
      </c>
      <c r="C22" t="s">
        <v>619</v>
      </c>
    </row>
    <row r="23" spans="1:3">
      <c r="A23" t="s">
        <v>487</v>
      </c>
      <c r="B23" s="1" t="s">
        <v>126</v>
      </c>
      <c r="C23" t="s">
        <v>619</v>
      </c>
    </row>
    <row r="24" spans="1:3">
      <c r="A24" t="s">
        <v>488</v>
      </c>
      <c r="B24" s="1" t="s">
        <v>127</v>
      </c>
      <c r="C24" t="s">
        <v>619</v>
      </c>
    </row>
    <row r="25" spans="1:3">
      <c r="A25" t="s">
        <v>489</v>
      </c>
      <c r="B25" s="1" t="s">
        <v>128</v>
      </c>
      <c r="C25" t="s">
        <v>619</v>
      </c>
    </row>
    <row r="26" spans="1:3">
      <c r="A26" s="4" t="s">
        <v>130</v>
      </c>
      <c r="B26" s="1" t="s">
        <v>129</v>
      </c>
      <c r="C26" t="s">
        <v>619</v>
      </c>
    </row>
    <row r="27" spans="1:3">
      <c r="A27" t="s">
        <v>490</v>
      </c>
      <c r="B27" s="1" t="s">
        <v>131</v>
      </c>
      <c r="C27" t="s">
        <v>619</v>
      </c>
    </row>
    <row r="28" spans="1:3">
      <c r="A28" t="s">
        <v>491</v>
      </c>
      <c r="B28" s="1" t="s">
        <v>132</v>
      </c>
      <c r="C28" t="s">
        <v>619</v>
      </c>
    </row>
    <row r="29" spans="1:3">
      <c r="A29" s="2" t="s">
        <v>134</v>
      </c>
      <c r="B29" s="1" t="s">
        <v>133</v>
      </c>
      <c r="C29" t="s">
        <v>619</v>
      </c>
    </row>
    <row r="30" spans="1:3">
      <c r="A30" t="s">
        <v>492</v>
      </c>
      <c r="B30" s="1" t="s">
        <v>135</v>
      </c>
      <c r="C30" t="s">
        <v>619</v>
      </c>
    </row>
    <row r="31" spans="1:3">
      <c r="A31" t="s">
        <v>493</v>
      </c>
      <c r="B31" s="1" t="s">
        <v>136</v>
      </c>
      <c r="C31" t="s">
        <v>619</v>
      </c>
    </row>
    <row r="32" spans="1:3">
      <c r="A32" t="s">
        <v>494</v>
      </c>
      <c r="B32" s="1" t="s">
        <v>137</v>
      </c>
      <c r="C32" t="s">
        <v>619</v>
      </c>
    </row>
    <row r="33" spans="1:3">
      <c r="A33" t="s">
        <v>495</v>
      </c>
      <c r="B33" s="1" t="s">
        <v>138</v>
      </c>
      <c r="C33" t="s">
        <v>619</v>
      </c>
    </row>
    <row r="34" spans="1:3">
      <c r="A34" t="s">
        <v>496</v>
      </c>
      <c r="B34" s="1" t="s">
        <v>139</v>
      </c>
      <c r="C34" t="s">
        <v>619</v>
      </c>
    </row>
    <row r="35" spans="1:3">
      <c r="A35" t="s">
        <v>497</v>
      </c>
      <c r="B35" s="1" t="s">
        <v>140</v>
      </c>
      <c r="C35" t="s">
        <v>619</v>
      </c>
    </row>
    <row r="36" spans="1:3">
      <c r="A36" t="s">
        <v>498</v>
      </c>
      <c r="B36" s="1" t="s">
        <v>141</v>
      </c>
      <c r="C36" t="s">
        <v>619</v>
      </c>
    </row>
    <row r="37" spans="1:3">
      <c r="A37" t="s">
        <v>499</v>
      </c>
      <c r="B37" s="1" t="s">
        <v>142</v>
      </c>
      <c r="C37" t="s">
        <v>619</v>
      </c>
    </row>
    <row r="38" spans="1:3">
      <c r="A38" t="s">
        <v>500</v>
      </c>
      <c r="B38" s="1" t="s">
        <v>143</v>
      </c>
      <c r="C38" t="s">
        <v>619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workbookViewId="0">
      <selection sqref="A1:A1048576"/>
    </sheetView>
  </sheetViews>
  <sheetFormatPr defaultRowHeight="16.2"/>
  <cols>
    <col min="1" max="1" width="12.88671875" customWidth="1"/>
    <col min="2" max="2" width="34" customWidth="1"/>
    <col min="4" max="4" width="24" customWidth="1"/>
  </cols>
  <sheetData>
    <row r="1" spans="1:4">
      <c r="A1" s="1" t="s">
        <v>427</v>
      </c>
      <c r="B1" s="1" t="s">
        <v>0</v>
      </c>
      <c r="C1" t="s">
        <v>617</v>
      </c>
      <c r="D1" s="7" t="s">
        <v>144</v>
      </c>
    </row>
    <row r="2" spans="1:4">
      <c r="A2" t="s">
        <v>145</v>
      </c>
      <c r="B2" s="8" t="s">
        <v>146</v>
      </c>
      <c r="C2" t="s">
        <v>623</v>
      </c>
      <c r="D2" t="s">
        <v>147</v>
      </c>
    </row>
    <row r="3" spans="1:4">
      <c r="A3" t="s">
        <v>501</v>
      </c>
      <c r="B3" s="9" t="s">
        <v>148</v>
      </c>
      <c r="C3" t="s">
        <v>623</v>
      </c>
      <c r="D3" s="7" t="s">
        <v>149</v>
      </c>
    </row>
    <row r="4" spans="1:4">
      <c r="A4" t="s">
        <v>502</v>
      </c>
      <c r="B4" s="9" t="s">
        <v>150</v>
      </c>
      <c r="C4" t="s">
        <v>623</v>
      </c>
      <c r="D4" s="7" t="s">
        <v>151</v>
      </c>
    </row>
    <row r="5" spans="1:4">
      <c r="A5" t="s">
        <v>152</v>
      </c>
      <c r="B5" s="9" t="s">
        <v>153</v>
      </c>
      <c r="C5" t="s">
        <v>623</v>
      </c>
      <c r="D5" s="7" t="s">
        <v>154</v>
      </c>
    </row>
    <row r="6" spans="1:4">
      <c r="A6" t="s">
        <v>503</v>
      </c>
      <c r="B6" s="9" t="s">
        <v>155</v>
      </c>
      <c r="C6" t="s">
        <v>623</v>
      </c>
      <c r="D6" s="7" t="s">
        <v>156</v>
      </c>
    </row>
    <row r="7" spans="1:4">
      <c r="A7" t="s">
        <v>504</v>
      </c>
      <c r="B7" s="9" t="s">
        <v>157</v>
      </c>
      <c r="C7" t="s">
        <v>623</v>
      </c>
      <c r="D7" s="7" t="s">
        <v>158</v>
      </c>
    </row>
    <row r="8" spans="1:4" ht="32.4">
      <c r="A8" t="s">
        <v>159</v>
      </c>
      <c r="B8" s="9" t="s">
        <v>160</v>
      </c>
      <c r="C8" t="s">
        <v>623</v>
      </c>
      <c r="D8" s="7" t="s">
        <v>161</v>
      </c>
    </row>
    <row r="9" spans="1:4">
      <c r="A9" t="s">
        <v>505</v>
      </c>
      <c r="B9" s="9" t="s">
        <v>162</v>
      </c>
      <c r="C9" t="s">
        <v>623</v>
      </c>
      <c r="D9" s="7" t="s">
        <v>163</v>
      </c>
    </row>
    <row r="10" spans="1:4">
      <c r="A10" t="s">
        <v>506</v>
      </c>
      <c r="B10" s="9" t="s">
        <v>164</v>
      </c>
      <c r="C10" t="s">
        <v>623</v>
      </c>
      <c r="D10" s="7" t="s">
        <v>165</v>
      </c>
    </row>
    <row r="11" spans="1:4">
      <c r="A11" t="s">
        <v>507</v>
      </c>
      <c r="B11" s="9" t="s">
        <v>166</v>
      </c>
      <c r="C11" t="s">
        <v>623</v>
      </c>
      <c r="D11" s="7" t="s">
        <v>167</v>
      </c>
    </row>
    <row r="12" spans="1:4" ht="32.4">
      <c r="A12" t="s">
        <v>508</v>
      </c>
      <c r="B12" s="9" t="s">
        <v>168</v>
      </c>
      <c r="C12" t="s">
        <v>623</v>
      </c>
      <c r="D12" s="7" t="s">
        <v>169</v>
      </c>
    </row>
    <row r="13" spans="1:4">
      <c r="A13" t="s">
        <v>509</v>
      </c>
      <c r="B13" s="9" t="s">
        <v>170</v>
      </c>
      <c r="C13" t="s">
        <v>623</v>
      </c>
      <c r="D13" s="10" t="s">
        <v>171</v>
      </c>
    </row>
    <row r="14" spans="1:4">
      <c r="A14" t="s">
        <v>510</v>
      </c>
      <c r="B14" s="11" t="s">
        <v>172</v>
      </c>
      <c r="C14" t="s">
        <v>623</v>
      </c>
      <c r="D14" s="12" t="s">
        <v>173</v>
      </c>
    </row>
    <row r="15" spans="1:4">
      <c r="A15" t="s">
        <v>511</v>
      </c>
      <c r="B15" s="9" t="s">
        <v>174</v>
      </c>
      <c r="C15" t="s">
        <v>623</v>
      </c>
      <c r="D15" s="7" t="s">
        <v>175</v>
      </c>
    </row>
    <row r="16" spans="1:4">
      <c r="A16" t="s">
        <v>512</v>
      </c>
      <c r="B16" s="9" t="s">
        <v>176</v>
      </c>
      <c r="C16" t="s">
        <v>623</v>
      </c>
      <c r="D16" s="7" t="s">
        <v>177</v>
      </c>
    </row>
    <row r="17" spans="1:17">
      <c r="A17" t="s">
        <v>513</v>
      </c>
      <c r="B17" s="9" t="s">
        <v>178</v>
      </c>
      <c r="C17" t="s">
        <v>623</v>
      </c>
      <c r="D17" s="7" t="s">
        <v>179</v>
      </c>
    </row>
    <row r="18" spans="1:17">
      <c r="A18" t="s">
        <v>514</v>
      </c>
      <c r="B18" s="9" t="s">
        <v>180</v>
      </c>
      <c r="C18" t="s">
        <v>623</v>
      </c>
      <c r="D18" s="7" t="s">
        <v>181</v>
      </c>
    </row>
    <row r="19" spans="1:17" ht="32.4">
      <c r="A19" t="s">
        <v>515</v>
      </c>
      <c r="B19" s="9" t="s">
        <v>182</v>
      </c>
      <c r="C19" t="s">
        <v>623</v>
      </c>
      <c r="D19" s="7" t="s">
        <v>183</v>
      </c>
    </row>
    <row r="20" spans="1:17">
      <c r="A20" t="s">
        <v>516</v>
      </c>
      <c r="B20" s="9" t="s">
        <v>184</v>
      </c>
      <c r="C20" t="s">
        <v>623</v>
      </c>
      <c r="D20" s="7" t="s">
        <v>185</v>
      </c>
    </row>
    <row r="21" spans="1:17">
      <c r="A21" t="s">
        <v>517</v>
      </c>
      <c r="B21" s="9" t="s">
        <v>186</v>
      </c>
      <c r="C21" t="s">
        <v>623</v>
      </c>
      <c r="D21" s="7" t="s">
        <v>187</v>
      </c>
    </row>
    <row r="22" spans="1:17">
      <c r="A22" s="2" t="s">
        <v>188</v>
      </c>
      <c r="B22" s="9" t="s">
        <v>189</v>
      </c>
      <c r="C22" t="s">
        <v>623</v>
      </c>
      <c r="D22" s="7" t="s">
        <v>190</v>
      </c>
    </row>
    <row r="23" spans="1:17">
      <c r="A23" t="s">
        <v>518</v>
      </c>
      <c r="B23" s="9" t="s">
        <v>191</v>
      </c>
      <c r="C23" t="s">
        <v>623</v>
      </c>
      <c r="D23" s="7" t="s">
        <v>192</v>
      </c>
    </row>
    <row r="24" spans="1:17">
      <c r="A24" t="s">
        <v>519</v>
      </c>
      <c r="B24" s="9" t="s">
        <v>193</v>
      </c>
      <c r="C24" t="s">
        <v>623</v>
      </c>
      <c r="D24" s="7" t="s">
        <v>194</v>
      </c>
    </row>
    <row r="25" spans="1:17">
      <c r="A25" t="s">
        <v>520</v>
      </c>
      <c r="B25" s="9" t="s">
        <v>195</v>
      </c>
      <c r="C25" t="s">
        <v>623</v>
      </c>
      <c r="D25" s="7" t="s">
        <v>196</v>
      </c>
    </row>
    <row r="26" spans="1:17">
      <c r="A26" t="s">
        <v>197</v>
      </c>
      <c r="B26" s="9" t="s">
        <v>198</v>
      </c>
      <c r="C26" t="s">
        <v>623</v>
      </c>
      <c r="D26" s="7" t="s">
        <v>199</v>
      </c>
      <c r="Q26">
        <v>9</v>
      </c>
    </row>
    <row r="27" spans="1:17">
      <c r="A27" t="s">
        <v>521</v>
      </c>
      <c r="B27" s="9" t="s">
        <v>200</v>
      </c>
      <c r="C27" t="s">
        <v>623</v>
      </c>
      <c r="D27" s="7" t="s">
        <v>201</v>
      </c>
    </row>
    <row r="28" spans="1:17">
      <c r="A28" t="s">
        <v>522</v>
      </c>
      <c r="B28" s="9" t="s">
        <v>202</v>
      </c>
      <c r="C28" t="s">
        <v>623</v>
      </c>
      <c r="D28" s="7" t="s">
        <v>203</v>
      </c>
    </row>
    <row r="29" spans="1:17">
      <c r="A29" t="s">
        <v>523</v>
      </c>
      <c r="B29" s="9" t="s">
        <v>204</v>
      </c>
      <c r="C29" t="s">
        <v>623</v>
      </c>
      <c r="D29" s="7" t="s">
        <v>205</v>
      </c>
    </row>
    <row r="30" spans="1:17">
      <c r="A30" t="s">
        <v>206</v>
      </c>
      <c r="B30" s="9" t="s">
        <v>207</v>
      </c>
      <c r="C30" t="s">
        <v>623</v>
      </c>
      <c r="D30" s="7" t="s">
        <v>208</v>
      </c>
    </row>
    <row r="31" spans="1:17">
      <c r="A31" t="s">
        <v>524</v>
      </c>
      <c r="B31" s="9" t="s">
        <v>209</v>
      </c>
      <c r="C31" t="s">
        <v>623</v>
      </c>
      <c r="D31" s="7" t="s">
        <v>210</v>
      </c>
    </row>
    <row r="32" spans="1:17" ht="32.4">
      <c r="A32" t="s">
        <v>525</v>
      </c>
      <c r="B32" s="9" t="s">
        <v>211</v>
      </c>
      <c r="C32" t="s">
        <v>623</v>
      </c>
      <c r="D32" s="7" t="s">
        <v>212</v>
      </c>
    </row>
    <row r="33" spans="1:4" ht="32.4">
      <c r="A33" t="s">
        <v>526</v>
      </c>
      <c r="B33" s="8" t="s">
        <v>213</v>
      </c>
      <c r="C33" t="s">
        <v>623</v>
      </c>
      <c r="D33" t="s">
        <v>214</v>
      </c>
    </row>
    <row r="34" spans="1:4">
      <c r="A34" t="s">
        <v>527</v>
      </c>
      <c r="B34" s="9" t="s">
        <v>215</v>
      </c>
      <c r="C34" t="s">
        <v>623</v>
      </c>
      <c r="D34" s="7" t="s">
        <v>216</v>
      </c>
    </row>
    <row r="35" spans="1:4" ht="32.4">
      <c r="A35" t="s">
        <v>217</v>
      </c>
      <c r="B35" s="9" t="s">
        <v>218</v>
      </c>
      <c r="C35" t="s">
        <v>623</v>
      </c>
      <c r="D35" s="7" t="s">
        <v>219</v>
      </c>
    </row>
    <row r="36" spans="1:4" ht="32.4">
      <c r="A36" t="s">
        <v>528</v>
      </c>
      <c r="B36" s="9" t="s">
        <v>220</v>
      </c>
      <c r="C36" t="s">
        <v>623</v>
      </c>
      <c r="D36" s="7" t="s">
        <v>221</v>
      </c>
    </row>
    <row r="37" spans="1:4">
      <c r="A37" s="2" t="s">
        <v>222</v>
      </c>
      <c r="B37" s="13" t="s">
        <v>223</v>
      </c>
      <c r="C37" t="s">
        <v>623</v>
      </c>
      <c r="D37" s="14" t="s">
        <v>224</v>
      </c>
    </row>
    <row r="38" spans="1:4">
      <c r="A38" t="s">
        <v>529</v>
      </c>
      <c r="B38" s="9" t="s">
        <v>225</v>
      </c>
      <c r="C38" t="s">
        <v>623</v>
      </c>
      <c r="D38" s="7" t="s">
        <v>226</v>
      </c>
    </row>
    <row r="39" spans="1:4" ht="32.4">
      <c r="A39" t="s">
        <v>530</v>
      </c>
      <c r="B39" s="9" t="s">
        <v>227</v>
      </c>
      <c r="C39" t="s">
        <v>623</v>
      </c>
      <c r="D39" s="7" t="s">
        <v>228</v>
      </c>
    </row>
    <row r="40" spans="1:4">
      <c r="A40" t="s">
        <v>531</v>
      </c>
      <c r="B40" s="9" t="s">
        <v>229</v>
      </c>
      <c r="C40" t="s">
        <v>623</v>
      </c>
      <c r="D40" s="7" t="s">
        <v>230</v>
      </c>
    </row>
    <row r="41" spans="1:4">
      <c r="A41" t="s">
        <v>532</v>
      </c>
      <c r="B41" s="9" t="s">
        <v>231</v>
      </c>
      <c r="C41" t="s">
        <v>623</v>
      </c>
      <c r="D41" s="7" t="s">
        <v>232</v>
      </c>
    </row>
    <row r="42" spans="1:4">
      <c r="A42" t="s">
        <v>533</v>
      </c>
      <c r="B42" s="9" t="s">
        <v>233</v>
      </c>
      <c r="C42" t="s">
        <v>623</v>
      </c>
      <c r="D42" s="7" t="s">
        <v>234</v>
      </c>
    </row>
    <row r="43" spans="1:4">
      <c r="A43" t="s">
        <v>534</v>
      </c>
      <c r="B43" s="9" t="s">
        <v>235</v>
      </c>
      <c r="C43" t="s">
        <v>623</v>
      </c>
      <c r="D43" s="7" t="s">
        <v>236</v>
      </c>
    </row>
    <row r="44" spans="1:4">
      <c r="A44" s="2" t="s">
        <v>535</v>
      </c>
      <c r="B44" s="9" t="s">
        <v>237</v>
      </c>
      <c r="C44" t="s">
        <v>623</v>
      </c>
      <c r="D44" s="7" t="s">
        <v>238</v>
      </c>
    </row>
    <row r="45" spans="1:4" ht="16.8" customHeight="1">
      <c r="A45" t="s">
        <v>536</v>
      </c>
      <c r="B45" s="9" t="s">
        <v>239</v>
      </c>
      <c r="C45" t="s">
        <v>623</v>
      </c>
      <c r="D45" s="7" t="s">
        <v>240</v>
      </c>
    </row>
    <row r="46" spans="1:4">
      <c r="A46" t="s">
        <v>537</v>
      </c>
      <c r="B46" s="9" t="s">
        <v>241</v>
      </c>
      <c r="C46" t="s">
        <v>623</v>
      </c>
      <c r="D46" s="7" t="s">
        <v>242</v>
      </c>
    </row>
    <row r="47" spans="1:4">
      <c r="A47" s="2" t="s">
        <v>243</v>
      </c>
      <c r="B47" s="9" t="s">
        <v>244</v>
      </c>
      <c r="C47" t="s">
        <v>623</v>
      </c>
      <c r="D47" s="7" t="s">
        <v>245</v>
      </c>
    </row>
    <row r="48" spans="1:4" ht="32.4">
      <c r="A48" t="s">
        <v>538</v>
      </c>
      <c r="B48" s="9" t="s">
        <v>246</v>
      </c>
      <c r="C48" t="s">
        <v>623</v>
      </c>
      <c r="D48" s="7" t="s">
        <v>247</v>
      </c>
    </row>
    <row r="49" spans="1:4">
      <c r="A49" t="s">
        <v>248</v>
      </c>
      <c r="B49" s="9" t="s">
        <v>249</v>
      </c>
      <c r="C49" t="s">
        <v>623</v>
      </c>
      <c r="D49" s="7" t="s">
        <v>250</v>
      </c>
    </row>
    <row r="50" spans="1:4">
      <c r="A50" t="s">
        <v>539</v>
      </c>
      <c r="B50" s="13" t="s">
        <v>251</v>
      </c>
      <c r="C50" t="s">
        <v>623</v>
      </c>
      <c r="D50" s="14" t="s">
        <v>252</v>
      </c>
    </row>
    <row r="51" spans="1:4">
      <c r="A51" t="s">
        <v>540</v>
      </c>
      <c r="B51" s="9" t="s">
        <v>253</v>
      </c>
      <c r="C51" t="s">
        <v>623</v>
      </c>
      <c r="D51" s="7" t="s">
        <v>254</v>
      </c>
    </row>
    <row r="52" spans="1:4">
      <c r="A52" t="s">
        <v>255</v>
      </c>
      <c r="B52" s="9" t="s">
        <v>256</v>
      </c>
      <c r="C52" t="s">
        <v>623</v>
      </c>
      <c r="D52" s="7" t="s">
        <v>257</v>
      </c>
    </row>
    <row r="53" spans="1:4">
      <c r="A53" t="s">
        <v>541</v>
      </c>
      <c r="B53" s="9" t="s">
        <v>258</v>
      </c>
      <c r="C53" t="s">
        <v>623</v>
      </c>
      <c r="D53" s="7" t="s">
        <v>259</v>
      </c>
    </row>
    <row r="54" spans="1:4">
      <c r="A54" t="s">
        <v>260</v>
      </c>
      <c r="B54" s="9" t="s">
        <v>261</v>
      </c>
      <c r="C54" t="s">
        <v>623</v>
      </c>
      <c r="D54" s="7" t="s">
        <v>262</v>
      </c>
    </row>
    <row r="55" spans="1:4">
      <c r="A55" t="s">
        <v>542</v>
      </c>
      <c r="B55" s="9" t="s">
        <v>263</v>
      </c>
      <c r="C55" t="s">
        <v>623</v>
      </c>
      <c r="D55" s="7" t="s">
        <v>264</v>
      </c>
    </row>
    <row r="56" spans="1:4">
      <c r="A56" t="s">
        <v>543</v>
      </c>
      <c r="B56" s="9" t="s">
        <v>265</v>
      </c>
      <c r="C56" t="s">
        <v>623</v>
      </c>
      <c r="D56" s="7" t="s">
        <v>266</v>
      </c>
    </row>
    <row r="57" spans="1:4">
      <c r="A57" t="s">
        <v>544</v>
      </c>
      <c r="B57" s="15" t="s">
        <v>267</v>
      </c>
      <c r="C57" t="s">
        <v>623</v>
      </c>
      <c r="D57" s="10" t="s">
        <v>268</v>
      </c>
    </row>
    <row r="58" spans="1:4">
      <c r="A58" t="s">
        <v>545</v>
      </c>
      <c r="B58" s="9" t="s">
        <v>269</v>
      </c>
      <c r="C58" t="s">
        <v>623</v>
      </c>
      <c r="D58" s="7" t="s">
        <v>270</v>
      </c>
    </row>
    <row r="59" spans="1:4">
      <c r="A59" t="s">
        <v>546</v>
      </c>
      <c r="B59" s="9" t="s">
        <v>271</v>
      </c>
      <c r="C59" t="s">
        <v>623</v>
      </c>
      <c r="D59" s="7" t="s">
        <v>272</v>
      </c>
    </row>
    <row r="60" spans="1:4">
      <c r="A60" t="s">
        <v>547</v>
      </c>
      <c r="B60" s="9" t="s">
        <v>273</v>
      </c>
      <c r="C60" t="s">
        <v>623</v>
      </c>
      <c r="D60" s="7" t="s">
        <v>274</v>
      </c>
    </row>
    <row r="61" spans="1:4">
      <c r="A61" t="s">
        <v>548</v>
      </c>
      <c r="B61" s="13" t="s">
        <v>275</v>
      </c>
      <c r="C61" t="s">
        <v>623</v>
      </c>
      <c r="D61" s="14" t="s">
        <v>276</v>
      </c>
    </row>
    <row r="62" spans="1:4" ht="32.4">
      <c r="A62" t="s">
        <v>549</v>
      </c>
      <c r="B62" s="9" t="s">
        <v>277</v>
      </c>
      <c r="C62" t="s">
        <v>623</v>
      </c>
      <c r="D62" s="1" t="s">
        <v>278</v>
      </c>
    </row>
    <row r="63" spans="1:4" ht="32.4">
      <c r="A63" t="s">
        <v>550</v>
      </c>
      <c r="B63" s="9" t="s">
        <v>279</v>
      </c>
      <c r="C63" t="s">
        <v>623</v>
      </c>
      <c r="D63" s="7" t="s">
        <v>280</v>
      </c>
    </row>
    <row r="64" spans="1:4" ht="32.4">
      <c r="A64" t="s">
        <v>551</v>
      </c>
      <c r="B64" s="9" t="s">
        <v>281</v>
      </c>
      <c r="C64" t="s">
        <v>623</v>
      </c>
      <c r="D64" s="7" t="s">
        <v>282</v>
      </c>
    </row>
    <row r="65" spans="1:4">
      <c r="A65" t="s">
        <v>552</v>
      </c>
      <c r="B65" s="9" t="s">
        <v>283</v>
      </c>
      <c r="C65" t="s">
        <v>623</v>
      </c>
      <c r="D65" s="7" t="s">
        <v>284</v>
      </c>
    </row>
    <row r="66" spans="1:4" ht="32.4">
      <c r="A66" t="s">
        <v>553</v>
      </c>
      <c r="B66" s="9" t="s">
        <v>285</v>
      </c>
      <c r="C66" t="s">
        <v>623</v>
      </c>
      <c r="D66" s="7" t="s">
        <v>286</v>
      </c>
    </row>
    <row r="67" spans="1:4">
      <c r="A67" t="s">
        <v>554</v>
      </c>
      <c r="B67" s="9" t="s">
        <v>287</v>
      </c>
      <c r="C67" t="s">
        <v>623</v>
      </c>
      <c r="D67" s="7" t="s">
        <v>288</v>
      </c>
    </row>
    <row r="68" spans="1:4">
      <c r="A68" t="s">
        <v>555</v>
      </c>
      <c r="B68" s="9" t="s">
        <v>289</v>
      </c>
      <c r="C68" t="s">
        <v>623</v>
      </c>
      <c r="D68" s="7" t="s">
        <v>290</v>
      </c>
    </row>
    <row r="69" spans="1:4">
      <c r="A69" t="s">
        <v>556</v>
      </c>
      <c r="B69" s="9" t="s">
        <v>291</v>
      </c>
      <c r="C69" t="s">
        <v>623</v>
      </c>
      <c r="D69" s="7" t="s">
        <v>292</v>
      </c>
    </row>
    <row r="70" spans="1:4">
      <c r="A70" t="s">
        <v>557</v>
      </c>
      <c r="B70" s="9" t="s">
        <v>293</v>
      </c>
      <c r="C70" t="s">
        <v>623</v>
      </c>
      <c r="D70" s="7" t="s">
        <v>294</v>
      </c>
    </row>
    <row r="71" spans="1:4">
      <c r="A71" t="s">
        <v>558</v>
      </c>
      <c r="B71" s="9" t="s">
        <v>295</v>
      </c>
      <c r="C71" t="s">
        <v>623</v>
      </c>
      <c r="D71" s="7" t="s">
        <v>296</v>
      </c>
    </row>
    <row r="72" spans="1:4">
      <c r="A72" t="s">
        <v>559</v>
      </c>
      <c r="B72" s="9" t="s">
        <v>297</v>
      </c>
      <c r="C72" t="s">
        <v>623</v>
      </c>
      <c r="D72" s="7" t="s">
        <v>298</v>
      </c>
    </row>
    <row r="73" spans="1:4">
      <c r="A73" t="s">
        <v>560</v>
      </c>
      <c r="B73" s="13" t="s">
        <v>299</v>
      </c>
      <c r="C73" t="s">
        <v>623</v>
      </c>
      <c r="D73" s="14" t="s">
        <v>300</v>
      </c>
    </row>
    <row r="74" spans="1:4">
      <c r="A74" t="s">
        <v>561</v>
      </c>
      <c r="B74" s="9" t="s">
        <v>301</v>
      </c>
      <c r="C74" t="s">
        <v>623</v>
      </c>
      <c r="D74" s="7" t="s">
        <v>302</v>
      </c>
    </row>
    <row r="75" spans="1:4" ht="32.4">
      <c r="A75" t="s">
        <v>562</v>
      </c>
      <c r="B75" s="9" t="s">
        <v>303</v>
      </c>
      <c r="C75" t="s">
        <v>623</v>
      </c>
      <c r="D75" s="7" t="s">
        <v>304</v>
      </c>
    </row>
    <row r="76" spans="1:4">
      <c r="A76" t="s">
        <v>563</v>
      </c>
      <c r="B76" s="9" t="s">
        <v>305</v>
      </c>
      <c r="C76" t="s">
        <v>623</v>
      </c>
      <c r="D76" s="7" t="s">
        <v>306</v>
      </c>
    </row>
    <row r="77" spans="1:4">
      <c r="A77" t="s">
        <v>307</v>
      </c>
      <c r="B77" s="9" t="s">
        <v>308</v>
      </c>
      <c r="C77" t="s">
        <v>623</v>
      </c>
      <c r="D77" s="7" t="s">
        <v>309</v>
      </c>
    </row>
    <row r="78" spans="1:4">
      <c r="A78" t="s">
        <v>564</v>
      </c>
      <c r="B78" s="9" t="s">
        <v>310</v>
      </c>
      <c r="C78" t="s">
        <v>623</v>
      </c>
      <c r="D78" s="7" t="s">
        <v>311</v>
      </c>
    </row>
    <row r="79" spans="1:4" ht="32.4">
      <c r="A79" t="s">
        <v>565</v>
      </c>
      <c r="B79" s="9" t="s">
        <v>312</v>
      </c>
      <c r="C79" t="s">
        <v>623</v>
      </c>
      <c r="D79" s="7" t="s">
        <v>313</v>
      </c>
    </row>
    <row r="80" spans="1:4" ht="32.4">
      <c r="A80" t="s">
        <v>566</v>
      </c>
      <c r="B80" s="9" t="s">
        <v>314</v>
      </c>
      <c r="C80" t="s">
        <v>623</v>
      </c>
      <c r="D80" s="7" t="s">
        <v>315</v>
      </c>
    </row>
    <row r="81" spans="1:4">
      <c r="A81" t="s">
        <v>316</v>
      </c>
      <c r="B81" s="9" t="s">
        <v>317</v>
      </c>
      <c r="C81" t="s">
        <v>623</v>
      </c>
      <c r="D81" s="7" t="s">
        <v>318</v>
      </c>
    </row>
    <row r="82" spans="1:4">
      <c r="A82" t="s">
        <v>567</v>
      </c>
      <c r="B82" s="9" t="s">
        <v>319</v>
      </c>
      <c r="C82" t="s">
        <v>623</v>
      </c>
      <c r="D82" s="7" t="s">
        <v>320</v>
      </c>
    </row>
    <row r="83" spans="1:4" ht="32.4">
      <c r="A83" t="s">
        <v>321</v>
      </c>
      <c r="B83" s="9" t="s">
        <v>322</v>
      </c>
      <c r="C83" t="s">
        <v>623</v>
      </c>
      <c r="D83" s="7" t="s">
        <v>323</v>
      </c>
    </row>
    <row r="84" spans="1:4">
      <c r="A84" t="s">
        <v>568</v>
      </c>
      <c r="B84" s="9" t="s">
        <v>324</v>
      </c>
      <c r="C84" t="s">
        <v>623</v>
      </c>
      <c r="D84" s="7" t="s">
        <v>325</v>
      </c>
    </row>
    <row r="85" spans="1:4">
      <c r="A85" t="s">
        <v>569</v>
      </c>
      <c r="B85" s="9" t="s">
        <v>326</v>
      </c>
      <c r="C85" t="s">
        <v>623</v>
      </c>
      <c r="D85" s="7" t="s">
        <v>327</v>
      </c>
    </row>
    <row r="86" spans="1:4">
      <c r="A86" t="s">
        <v>570</v>
      </c>
      <c r="B86" s="9" t="s">
        <v>328</v>
      </c>
      <c r="C86" t="s">
        <v>623</v>
      </c>
      <c r="D86" s="7" t="s">
        <v>329</v>
      </c>
    </row>
    <row r="87" spans="1:4">
      <c r="A87" t="s">
        <v>571</v>
      </c>
      <c r="B87" s="9" t="s">
        <v>330</v>
      </c>
      <c r="C87" t="s">
        <v>623</v>
      </c>
      <c r="D87" s="7" t="s">
        <v>331</v>
      </c>
    </row>
    <row r="88" spans="1:4">
      <c r="A88" t="s">
        <v>572</v>
      </c>
      <c r="B88" s="13" t="s">
        <v>332</v>
      </c>
      <c r="C88" t="s">
        <v>623</v>
      </c>
      <c r="D88" s="14" t="s">
        <v>333</v>
      </c>
    </row>
    <row r="89" spans="1:4">
      <c r="A89" t="s">
        <v>573</v>
      </c>
      <c r="B89" s="9" t="s">
        <v>334</v>
      </c>
      <c r="C89" t="s">
        <v>623</v>
      </c>
      <c r="D89" s="7" t="s">
        <v>335</v>
      </c>
    </row>
    <row r="90" spans="1:4">
      <c r="A90" s="2" t="s">
        <v>574</v>
      </c>
      <c r="B90" s="9" t="s">
        <v>336</v>
      </c>
      <c r="C90" t="s">
        <v>623</v>
      </c>
      <c r="D90" s="7" t="s">
        <v>337</v>
      </c>
    </row>
    <row r="91" spans="1:4">
      <c r="A91" t="s">
        <v>575</v>
      </c>
      <c r="B91" s="9" t="s">
        <v>338</v>
      </c>
      <c r="C91" t="s">
        <v>623</v>
      </c>
      <c r="D91" s="7" t="s">
        <v>339</v>
      </c>
    </row>
    <row r="92" spans="1:4" ht="32.4">
      <c r="A92" t="s">
        <v>576</v>
      </c>
      <c r="B92" s="9" t="s">
        <v>340</v>
      </c>
      <c r="C92" t="s">
        <v>623</v>
      </c>
      <c r="D92" s="7" t="s">
        <v>341</v>
      </c>
    </row>
    <row r="93" spans="1:4">
      <c r="A93" t="s">
        <v>577</v>
      </c>
      <c r="B93" s="9" t="s">
        <v>342</v>
      </c>
      <c r="C93" t="s">
        <v>623</v>
      </c>
      <c r="D93" s="7" t="s">
        <v>343</v>
      </c>
    </row>
    <row r="94" spans="1:4">
      <c r="A94" t="s">
        <v>578</v>
      </c>
      <c r="B94" s="9" t="s">
        <v>344</v>
      </c>
      <c r="C94" t="s">
        <v>623</v>
      </c>
      <c r="D94" s="7" t="s">
        <v>345</v>
      </c>
    </row>
    <row r="95" spans="1:4">
      <c r="A95" t="s">
        <v>579</v>
      </c>
      <c r="B95" s="9" t="s">
        <v>346</v>
      </c>
      <c r="C95" t="s">
        <v>623</v>
      </c>
      <c r="D95" s="7" t="s">
        <v>347</v>
      </c>
    </row>
    <row r="96" spans="1:4">
      <c r="A96" t="s">
        <v>580</v>
      </c>
      <c r="B96" s="9" t="s">
        <v>348</v>
      </c>
      <c r="C96" t="s">
        <v>623</v>
      </c>
      <c r="D96" s="7" t="s">
        <v>349</v>
      </c>
    </row>
    <row r="97" spans="1:4">
      <c r="A97" t="s">
        <v>581</v>
      </c>
      <c r="B97" s="9" t="s">
        <v>350</v>
      </c>
      <c r="C97" t="s">
        <v>623</v>
      </c>
      <c r="D97" s="7" t="s">
        <v>351</v>
      </c>
    </row>
    <row r="98" spans="1:4">
      <c r="A98" t="s">
        <v>582</v>
      </c>
      <c r="B98" s="9" t="s">
        <v>352</v>
      </c>
      <c r="C98" t="s">
        <v>623</v>
      </c>
      <c r="D98" s="7" t="s">
        <v>353</v>
      </c>
    </row>
    <row r="99" spans="1:4">
      <c r="A99" t="s">
        <v>583</v>
      </c>
      <c r="B99" s="9" t="s">
        <v>354</v>
      </c>
      <c r="C99" t="s">
        <v>623</v>
      </c>
      <c r="D99" s="7" t="s">
        <v>355</v>
      </c>
    </row>
    <row r="100" spans="1:4">
      <c r="A100" t="s">
        <v>584</v>
      </c>
      <c r="B100" s="9" t="s">
        <v>356</v>
      </c>
      <c r="C100" t="s">
        <v>623</v>
      </c>
      <c r="D100" s="7" t="s">
        <v>357</v>
      </c>
    </row>
    <row r="101" spans="1:4">
      <c r="A101" t="s">
        <v>585</v>
      </c>
      <c r="B101" s="9" t="s">
        <v>358</v>
      </c>
      <c r="C101" t="s">
        <v>623</v>
      </c>
      <c r="D101" s="7" t="s">
        <v>359</v>
      </c>
    </row>
    <row r="102" spans="1:4">
      <c r="A102" t="s">
        <v>586</v>
      </c>
      <c r="B102" s="9" t="s">
        <v>360</v>
      </c>
      <c r="C102" t="s">
        <v>623</v>
      </c>
      <c r="D102" s="7" t="s">
        <v>361</v>
      </c>
    </row>
    <row r="103" spans="1:4" ht="32.4">
      <c r="A103" t="s">
        <v>362</v>
      </c>
      <c r="B103" s="13" t="s">
        <v>363</v>
      </c>
      <c r="C103" t="s">
        <v>623</v>
      </c>
      <c r="D103" s="14" t="s">
        <v>364</v>
      </c>
    </row>
    <row r="104" spans="1:4">
      <c r="A104" t="s">
        <v>365</v>
      </c>
      <c r="B104" s="9" t="s">
        <v>366</v>
      </c>
      <c r="C104" t="s">
        <v>623</v>
      </c>
      <c r="D104" s="7" t="s">
        <v>367</v>
      </c>
    </row>
    <row r="105" spans="1:4">
      <c r="A105" t="s">
        <v>368</v>
      </c>
      <c r="B105" s="9" t="s">
        <v>369</v>
      </c>
      <c r="C105" t="s">
        <v>623</v>
      </c>
      <c r="D105" s="7" t="s">
        <v>370</v>
      </c>
    </row>
    <row r="106" spans="1:4">
      <c r="A106" t="s">
        <v>587</v>
      </c>
      <c r="B106" s="9" t="s">
        <v>371</v>
      </c>
      <c r="C106" t="s">
        <v>623</v>
      </c>
      <c r="D106" s="7" t="s">
        <v>372</v>
      </c>
    </row>
    <row r="107" spans="1:4">
      <c r="A107" t="s">
        <v>588</v>
      </c>
      <c r="B107" s="9" t="s">
        <v>373</v>
      </c>
      <c r="C107" t="s">
        <v>623</v>
      </c>
      <c r="D107" s="7" t="s">
        <v>374</v>
      </c>
    </row>
    <row r="108" spans="1:4">
      <c r="A108" s="2" t="s">
        <v>589</v>
      </c>
      <c r="B108" s="9" t="s">
        <v>375</v>
      </c>
      <c r="C108" t="s">
        <v>623</v>
      </c>
      <c r="D108" s="7" t="s">
        <v>376</v>
      </c>
    </row>
    <row r="109" spans="1:4">
      <c r="A109" t="s">
        <v>590</v>
      </c>
      <c r="B109" s="9" t="s">
        <v>377</v>
      </c>
      <c r="C109" t="s">
        <v>623</v>
      </c>
      <c r="D109" s="7" t="s">
        <v>378</v>
      </c>
    </row>
    <row r="110" spans="1:4" ht="32.4">
      <c r="A110" t="s">
        <v>591</v>
      </c>
      <c r="B110" s="9" t="s">
        <v>379</v>
      </c>
      <c r="C110" t="s">
        <v>623</v>
      </c>
      <c r="D110" s="7" t="s">
        <v>380</v>
      </c>
    </row>
    <row r="111" spans="1:4" ht="32.4">
      <c r="A111" t="s">
        <v>592</v>
      </c>
      <c r="B111" s="9" t="s">
        <v>381</v>
      </c>
      <c r="C111" t="s">
        <v>623</v>
      </c>
      <c r="D111" s="7" t="s">
        <v>382</v>
      </c>
    </row>
    <row r="112" spans="1:4" ht="32.4">
      <c r="A112" t="s">
        <v>593</v>
      </c>
      <c r="B112" s="9" t="s">
        <v>383</v>
      </c>
      <c r="C112" t="s">
        <v>623</v>
      </c>
      <c r="D112" s="7" t="s">
        <v>384</v>
      </c>
    </row>
    <row r="113" spans="1:4">
      <c r="A113" t="s">
        <v>594</v>
      </c>
      <c r="B113" s="9" t="s">
        <v>385</v>
      </c>
      <c r="C113" t="s">
        <v>623</v>
      </c>
      <c r="D113" s="7" t="s">
        <v>386</v>
      </c>
    </row>
    <row r="114" spans="1:4">
      <c r="A114" t="s">
        <v>595</v>
      </c>
      <c r="B114" s="13" t="s">
        <v>387</v>
      </c>
      <c r="C114" t="s">
        <v>623</v>
      </c>
      <c r="D114" s="14" t="s">
        <v>388</v>
      </c>
    </row>
    <row r="115" spans="1:4">
      <c r="A115" t="s">
        <v>596</v>
      </c>
      <c r="B115" s="9" t="s">
        <v>389</v>
      </c>
      <c r="C115" t="s">
        <v>623</v>
      </c>
      <c r="D115" s="7" t="s">
        <v>390</v>
      </c>
    </row>
    <row r="116" spans="1:4">
      <c r="A116" t="s">
        <v>597</v>
      </c>
      <c r="B116" s="9" t="s">
        <v>391</v>
      </c>
      <c r="C116" t="s">
        <v>623</v>
      </c>
      <c r="D116" s="7" t="s">
        <v>392</v>
      </c>
    </row>
    <row r="117" spans="1:4">
      <c r="A117" t="s">
        <v>598</v>
      </c>
      <c r="B117" s="9" t="s">
        <v>393</v>
      </c>
      <c r="C117" t="s">
        <v>623</v>
      </c>
      <c r="D117" s="7" t="s">
        <v>394</v>
      </c>
    </row>
    <row r="118" spans="1:4">
      <c r="A118" t="s">
        <v>599</v>
      </c>
      <c r="B118" s="9" t="s">
        <v>395</v>
      </c>
      <c r="C118" t="s">
        <v>623</v>
      </c>
      <c r="D118" s="7" t="s">
        <v>396</v>
      </c>
    </row>
    <row r="119" spans="1:4">
      <c r="A119" t="s">
        <v>600</v>
      </c>
      <c r="B119" s="9" t="s">
        <v>397</v>
      </c>
      <c r="C119" t="s">
        <v>623</v>
      </c>
      <c r="D119" s="7" t="s">
        <v>398</v>
      </c>
    </row>
    <row r="120" spans="1:4" ht="32.4">
      <c r="A120" t="s">
        <v>601</v>
      </c>
      <c r="B120" s="9" t="s">
        <v>399</v>
      </c>
      <c r="C120" t="s">
        <v>623</v>
      </c>
      <c r="D120" s="7" t="s">
        <v>400</v>
      </c>
    </row>
    <row r="121" spans="1:4" ht="32.4">
      <c r="A121" t="s">
        <v>602</v>
      </c>
      <c r="B121" s="9" t="s">
        <v>401</v>
      </c>
      <c r="C121" t="s">
        <v>623</v>
      </c>
      <c r="D121" s="7" t="s">
        <v>402</v>
      </c>
    </row>
    <row r="122" spans="1:4">
      <c r="A122" t="s">
        <v>603</v>
      </c>
      <c r="B122" s="9" t="s">
        <v>403</v>
      </c>
      <c r="C122" t="s">
        <v>623</v>
      </c>
      <c r="D122" s="7" t="s">
        <v>404</v>
      </c>
    </row>
    <row r="123" spans="1:4">
      <c r="A123" t="s">
        <v>604</v>
      </c>
      <c r="B123" s="9" t="s">
        <v>405</v>
      </c>
      <c r="C123" t="s">
        <v>623</v>
      </c>
      <c r="D123" s="7" t="s">
        <v>406</v>
      </c>
    </row>
    <row r="124" spans="1:4">
      <c r="A124" t="s">
        <v>605</v>
      </c>
      <c r="B124" s="9" t="s">
        <v>407</v>
      </c>
      <c r="C124" t="s">
        <v>623</v>
      </c>
      <c r="D124" s="7" t="s">
        <v>408</v>
      </c>
    </row>
    <row r="125" spans="1:4">
      <c r="A125" t="s">
        <v>606</v>
      </c>
      <c r="B125" s="9" t="s">
        <v>409</v>
      </c>
      <c r="C125" t="s">
        <v>623</v>
      </c>
      <c r="D125" s="7" t="s">
        <v>410</v>
      </c>
    </row>
    <row r="126" spans="1:4">
      <c r="A126" t="s">
        <v>607</v>
      </c>
      <c r="B126" s="9" t="s">
        <v>411</v>
      </c>
      <c r="C126" t="s">
        <v>623</v>
      </c>
      <c r="D126" s="7" t="s">
        <v>412</v>
      </c>
    </row>
    <row r="127" spans="1:4" ht="32.4">
      <c r="A127" t="s">
        <v>608</v>
      </c>
      <c r="B127" s="9" t="s">
        <v>413</v>
      </c>
      <c r="C127" t="s">
        <v>623</v>
      </c>
      <c r="D127" s="7" t="s">
        <v>414</v>
      </c>
    </row>
    <row r="128" spans="1:4">
      <c r="A128" t="s">
        <v>609</v>
      </c>
      <c r="B128" s="9" t="s">
        <v>415</v>
      </c>
      <c r="C128" t="s">
        <v>623</v>
      </c>
      <c r="D128" s="7" t="s">
        <v>416</v>
      </c>
    </row>
    <row r="129" spans="1:4">
      <c r="A129" t="s">
        <v>610</v>
      </c>
      <c r="B129" s="9" t="s">
        <v>417</v>
      </c>
      <c r="C129" t="s">
        <v>623</v>
      </c>
      <c r="D129" s="7" t="s">
        <v>418</v>
      </c>
    </row>
    <row r="130" spans="1:4">
      <c r="A130" t="s">
        <v>611</v>
      </c>
      <c r="B130" s="9" t="s">
        <v>419</v>
      </c>
      <c r="C130" t="s">
        <v>623</v>
      </c>
      <c r="D130" s="7" t="s">
        <v>420</v>
      </c>
    </row>
    <row r="131" spans="1:4">
      <c r="A131" t="s">
        <v>612</v>
      </c>
      <c r="B131" s="9" t="s">
        <v>421</v>
      </c>
      <c r="C131" t="s">
        <v>623</v>
      </c>
      <c r="D131" s="7" t="s">
        <v>422</v>
      </c>
    </row>
    <row r="132" spans="1:4">
      <c r="A132" t="s">
        <v>613</v>
      </c>
      <c r="B132" s="9" t="s">
        <v>423</v>
      </c>
      <c r="C132" t="s">
        <v>623</v>
      </c>
      <c r="D132" s="7" t="s">
        <v>424</v>
      </c>
    </row>
    <row r="133" spans="1:4">
      <c r="A133" t="s">
        <v>614</v>
      </c>
      <c r="B133" s="9" t="s">
        <v>425</v>
      </c>
      <c r="C133" t="s">
        <v>623</v>
      </c>
      <c r="D133" s="7" t="s">
        <v>426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opLeftCell="A16" workbookViewId="0">
      <selection activeCell="F12" sqref="F12"/>
    </sheetView>
  </sheetViews>
  <sheetFormatPr defaultRowHeight="16.2"/>
  <cols>
    <col min="1" max="1" width="11.44140625" customWidth="1"/>
    <col min="4" max="4" width="8.88671875" style="34"/>
    <col min="5" max="5" width="11.77734375" customWidth="1"/>
    <col min="6" max="6" width="35" customWidth="1"/>
  </cols>
  <sheetData>
    <row r="1" spans="1:14">
      <c r="A1" s="90" t="s">
        <v>729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4">
      <c r="A2" s="1" t="s">
        <v>664</v>
      </c>
      <c r="B2" s="1" t="s">
        <v>4334</v>
      </c>
      <c r="C2" s="1" t="s">
        <v>665</v>
      </c>
      <c r="D2" s="43" t="s">
        <v>4379</v>
      </c>
      <c r="E2" s="1" t="s">
        <v>666</v>
      </c>
      <c r="F2" s="1" t="s">
        <v>629</v>
      </c>
      <c r="G2" s="1" t="s">
        <v>630</v>
      </c>
      <c r="H2" s="1" t="s">
        <v>631</v>
      </c>
      <c r="I2" s="1" t="s">
        <v>632</v>
      </c>
      <c r="J2" s="1" t="s">
        <v>633</v>
      </c>
      <c r="K2" s="1" t="s">
        <v>634</v>
      </c>
      <c r="L2" s="1" t="s">
        <v>635</v>
      </c>
      <c r="M2" s="1" t="s">
        <v>636</v>
      </c>
      <c r="N2" s="1" t="s">
        <v>637</v>
      </c>
    </row>
    <row r="3" spans="1:14">
      <c r="A3" s="1" t="s">
        <v>667</v>
      </c>
      <c r="B3" s="1" t="s">
        <v>4335</v>
      </c>
      <c r="C3" s="1" t="s">
        <v>668</v>
      </c>
      <c r="D3" s="43">
        <v>1</v>
      </c>
      <c r="E3" s="1" t="s">
        <v>578</v>
      </c>
      <c r="F3" s="1" t="s">
        <v>344</v>
      </c>
      <c r="G3" s="1" t="s">
        <v>626</v>
      </c>
      <c r="H3" s="1">
        <v>74</v>
      </c>
      <c r="I3" s="1">
        <v>100</v>
      </c>
      <c r="J3" s="1">
        <v>79</v>
      </c>
      <c r="K3" s="42">
        <v>50</v>
      </c>
      <c r="L3" s="1">
        <v>0</v>
      </c>
      <c r="M3" s="1">
        <v>25</v>
      </c>
      <c r="N3" s="1">
        <v>150</v>
      </c>
    </row>
    <row r="4" spans="1:14">
      <c r="A4" s="1" t="s">
        <v>667</v>
      </c>
      <c r="B4" s="1" t="s">
        <v>4335</v>
      </c>
      <c r="C4" s="1" t="s">
        <v>668</v>
      </c>
      <c r="D4" s="43" t="s">
        <v>4389</v>
      </c>
      <c r="E4" s="1" t="s">
        <v>511</v>
      </c>
      <c r="F4" s="1" t="s">
        <v>174</v>
      </c>
      <c r="G4" s="1" t="s">
        <v>628</v>
      </c>
      <c r="H4" s="1">
        <v>6</v>
      </c>
      <c r="I4" s="1">
        <v>30</v>
      </c>
      <c r="J4" s="1">
        <v>28</v>
      </c>
      <c r="K4" s="42">
        <v>10</v>
      </c>
      <c r="L4" s="1">
        <v>100</v>
      </c>
      <c r="M4" s="1">
        <v>5</v>
      </c>
      <c r="N4" s="1">
        <v>40</v>
      </c>
    </row>
    <row r="5" spans="1:14">
      <c r="A5" s="1" t="s">
        <v>667</v>
      </c>
      <c r="B5" s="1" t="s">
        <v>4335</v>
      </c>
      <c r="C5" s="1" t="s">
        <v>668</v>
      </c>
      <c r="D5" s="43">
        <v>2</v>
      </c>
      <c r="E5" s="1" t="s">
        <v>206</v>
      </c>
      <c r="F5" s="1" t="s">
        <v>4410</v>
      </c>
      <c r="G5" s="1" t="s">
        <v>626</v>
      </c>
      <c r="H5" s="1">
        <v>12</v>
      </c>
      <c r="I5" s="1">
        <v>25</v>
      </c>
      <c r="J5" s="1">
        <v>14</v>
      </c>
      <c r="K5" s="42">
        <v>20</v>
      </c>
      <c r="L5" s="1">
        <v>300</v>
      </c>
      <c r="M5" s="1">
        <v>10</v>
      </c>
      <c r="N5" s="1">
        <v>35</v>
      </c>
    </row>
    <row r="6" spans="1:14">
      <c r="A6" s="1" t="s">
        <v>667</v>
      </c>
      <c r="B6" s="1" t="s">
        <v>4335</v>
      </c>
      <c r="C6" s="1" t="s">
        <v>668</v>
      </c>
      <c r="D6" s="43">
        <v>3</v>
      </c>
      <c r="E6" s="1" t="s">
        <v>550</v>
      </c>
      <c r="F6" s="1" t="s">
        <v>4402</v>
      </c>
      <c r="G6" s="1" t="s">
        <v>628</v>
      </c>
      <c r="H6" s="1">
        <v>40</v>
      </c>
      <c r="I6" s="1">
        <v>70</v>
      </c>
      <c r="J6" s="1">
        <v>63</v>
      </c>
      <c r="K6" s="42">
        <v>40</v>
      </c>
      <c r="L6" s="1">
        <v>-45</v>
      </c>
      <c r="M6" s="1">
        <v>20</v>
      </c>
      <c r="N6" s="1">
        <v>120</v>
      </c>
    </row>
    <row r="7" spans="1:14">
      <c r="A7" s="1" t="s">
        <v>667</v>
      </c>
      <c r="B7" s="1" t="s">
        <v>4335</v>
      </c>
      <c r="C7" s="1" t="s">
        <v>668</v>
      </c>
      <c r="D7" s="43">
        <v>3</v>
      </c>
      <c r="E7" s="1" t="s">
        <v>544</v>
      </c>
      <c r="F7" s="1" t="s">
        <v>4414</v>
      </c>
      <c r="G7" s="1" t="s">
        <v>628</v>
      </c>
      <c r="H7" s="1">
        <v>3</v>
      </c>
      <c r="I7" s="1">
        <v>15</v>
      </c>
      <c r="J7" s="1">
        <v>14</v>
      </c>
      <c r="K7" s="42">
        <v>10</v>
      </c>
      <c r="L7" s="1">
        <v>150</v>
      </c>
      <c r="M7" s="1">
        <v>10</v>
      </c>
      <c r="N7" s="1">
        <v>25</v>
      </c>
    </row>
    <row r="8" spans="1:14">
      <c r="A8" s="1" t="s">
        <v>667</v>
      </c>
      <c r="B8" s="1" t="s">
        <v>4335</v>
      </c>
      <c r="C8" s="1" t="s">
        <v>668</v>
      </c>
      <c r="D8" s="43">
        <v>4</v>
      </c>
      <c r="E8" s="1" t="s">
        <v>567</v>
      </c>
      <c r="F8" s="1" t="s">
        <v>4403</v>
      </c>
      <c r="G8" s="1" t="s">
        <v>628</v>
      </c>
      <c r="H8" s="1">
        <v>174</v>
      </c>
      <c r="I8" s="1">
        <v>150</v>
      </c>
      <c r="J8" s="1">
        <v>17</v>
      </c>
      <c r="K8" s="42">
        <v>250</v>
      </c>
      <c r="L8" s="1">
        <v>0</v>
      </c>
      <c r="M8" s="1">
        <v>50</v>
      </c>
      <c r="N8" s="1">
        <v>300</v>
      </c>
    </row>
    <row r="9" spans="1:14">
      <c r="A9" s="1" t="s">
        <v>667</v>
      </c>
      <c r="B9" s="1" t="s">
        <v>4335</v>
      </c>
      <c r="C9" s="1" t="s">
        <v>668</v>
      </c>
      <c r="D9" s="43">
        <v>5</v>
      </c>
      <c r="E9" s="1" t="s">
        <v>612</v>
      </c>
      <c r="F9" s="1" t="s">
        <v>4419</v>
      </c>
      <c r="G9" s="1" t="s">
        <v>628</v>
      </c>
      <c r="H9" s="1">
        <v>34</v>
      </c>
      <c r="I9" s="1">
        <v>30</v>
      </c>
      <c r="J9" s="1">
        <v>23</v>
      </c>
      <c r="K9" s="42">
        <v>20</v>
      </c>
      <c r="L9" s="1">
        <v>500</v>
      </c>
      <c r="M9" s="1">
        <v>10</v>
      </c>
      <c r="N9" s="1">
        <v>50</v>
      </c>
    </row>
    <row r="10" spans="1:14">
      <c r="A10" s="1" t="s">
        <v>667</v>
      </c>
      <c r="B10" s="1" t="s">
        <v>4335</v>
      </c>
      <c r="C10" s="1" t="s">
        <v>668</v>
      </c>
      <c r="D10" s="43">
        <v>9</v>
      </c>
      <c r="E10" s="1" t="s">
        <v>517</v>
      </c>
      <c r="F10" s="1" t="s">
        <v>4340</v>
      </c>
      <c r="G10" s="1" t="s">
        <v>626</v>
      </c>
      <c r="H10" s="1">
        <v>106</v>
      </c>
      <c r="I10" s="1">
        <v>200</v>
      </c>
      <c r="J10" s="1">
        <v>138</v>
      </c>
      <c r="K10" s="42">
        <v>100</v>
      </c>
      <c r="L10" s="1">
        <v>-106</v>
      </c>
      <c r="M10" s="1">
        <v>50</v>
      </c>
      <c r="N10" s="1">
        <v>280</v>
      </c>
    </row>
    <row r="11" spans="1:14">
      <c r="A11" s="1" t="s">
        <v>667</v>
      </c>
      <c r="B11" s="1" t="s">
        <v>4335</v>
      </c>
      <c r="C11" s="1" t="s">
        <v>668</v>
      </c>
      <c r="D11" s="43" t="s">
        <v>4424</v>
      </c>
      <c r="E11" s="1" t="s">
        <v>570</v>
      </c>
      <c r="F11" s="1" t="s">
        <v>328</v>
      </c>
      <c r="G11" s="1" t="s">
        <v>628</v>
      </c>
      <c r="H11" s="1">
        <v>54</v>
      </c>
      <c r="I11" s="1">
        <v>80</v>
      </c>
      <c r="J11" s="1">
        <v>40</v>
      </c>
      <c r="K11" s="42">
        <v>110</v>
      </c>
      <c r="L11" s="1">
        <v>0</v>
      </c>
      <c r="M11" s="1">
        <v>10</v>
      </c>
      <c r="N11" s="1">
        <v>150</v>
      </c>
    </row>
    <row r="12" spans="1:14">
      <c r="A12" s="1" t="s">
        <v>667</v>
      </c>
      <c r="B12" s="1" t="s">
        <v>4335</v>
      </c>
      <c r="C12" s="1" t="s">
        <v>668</v>
      </c>
      <c r="D12" s="43" t="s">
        <v>4424</v>
      </c>
      <c r="E12" s="1" t="s">
        <v>581</v>
      </c>
      <c r="F12" s="1" t="s">
        <v>4404</v>
      </c>
      <c r="G12" s="1" t="s">
        <v>626</v>
      </c>
      <c r="H12" s="1">
        <v>69</v>
      </c>
      <c r="I12" s="1">
        <v>110</v>
      </c>
      <c r="J12" s="1">
        <v>56</v>
      </c>
      <c r="K12" s="42">
        <v>140</v>
      </c>
      <c r="L12" s="1">
        <v>0</v>
      </c>
      <c r="M12" s="1">
        <v>10</v>
      </c>
      <c r="N12" s="1">
        <v>200</v>
      </c>
    </row>
    <row r="13" spans="1:14">
      <c r="A13" s="1" t="s">
        <v>667</v>
      </c>
      <c r="B13" s="1" t="s">
        <v>4335</v>
      </c>
      <c r="C13" s="1" t="s">
        <v>668</v>
      </c>
      <c r="D13" s="43" t="s">
        <v>4424</v>
      </c>
      <c r="E13" s="1" t="s">
        <v>582</v>
      </c>
      <c r="F13" s="1" t="s">
        <v>4417</v>
      </c>
      <c r="G13" s="1" t="s">
        <v>626</v>
      </c>
      <c r="H13" s="1">
        <v>27</v>
      </c>
      <c r="I13" s="1">
        <v>50</v>
      </c>
      <c r="J13" s="1">
        <v>27</v>
      </c>
      <c r="K13" s="42">
        <v>40</v>
      </c>
      <c r="L13" s="1">
        <v>360</v>
      </c>
      <c r="M13" s="1">
        <v>10</v>
      </c>
      <c r="N13" s="1">
        <v>70</v>
      </c>
    </row>
    <row r="14" spans="1:14">
      <c r="A14" s="1" t="s">
        <v>667</v>
      </c>
      <c r="B14" s="1" t="s">
        <v>4335</v>
      </c>
      <c r="C14" s="1" t="s">
        <v>668</v>
      </c>
      <c r="D14" s="43" t="s">
        <v>4425</v>
      </c>
      <c r="E14" s="1" t="s">
        <v>597</v>
      </c>
      <c r="F14" s="1" t="s">
        <v>4418</v>
      </c>
      <c r="G14" s="1" t="s">
        <v>626</v>
      </c>
      <c r="H14" s="1">
        <v>8</v>
      </c>
      <c r="I14" s="1">
        <v>50</v>
      </c>
      <c r="J14" s="1">
        <v>44</v>
      </c>
      <c r="K14" s="42">
        <v>26</v>
      </c>
      <c r="L14" s="1">
        <v>288</v>
      </c>
      <c r="M14" s="1">
        <v>1</v>
      </c>
      <c r="N14" s="1">
        <v>70</v>
      </c>
    </row>
    <row r="15" spans="1:14">
      <c r="A15" s="1" t="s">
        <v>667</v>
      </c>
      <c r="B15" s="1" t="s">
        <v>4335</v>
      </c>
      <c r="C15" s="1" t="s">
        <v>668</v>
      </c>
      <c r="D15" s="43">
        <v>14</v>
      </c>
      <c r="E15" s="1" t="s">
        <v>733</v>
      </c>
      <c r="F15" s="1" t="s">
        <v>4343</v>
      </c>
      <c r="G15" s="1" t="s">
        <v>628</v>
      </c>
      <c r="H15" s="1">
        <v>198</v>
      </c>
      <c r="I15" s="1">
        <v>200</v>
      </c>
      <c r="J15" s="1">
        <v>19</v>
      </c>
      <c r="K15" s="42">
        <v>200</v>
      </c>
      <c r="L15" s="1">
        <v>-22</v>
      </c>
      <c r="M15" s="1">
        <v>50</v>
      </c>
      <c r="N15" s="1">
        <v>250</v>
      </c>
    </row>
    <row r="16" spans="1:14">
      <c r="A16" s="1" t="s">
        <v>667</v>
      </c>
      <c r="B16" s="1" t="s">
        <v>4335</v>
      </c>
      <c r="C16" s="1" t="s">
        <v>668</v>
      </c>
      <c r="D16" s="43" t="s">
        <v>4426</v>
      </c>
      <c r="E16" s="1" t="s">
        <v>592</v>
      </c>
      <c r="F16" s="1" t="s">
        <v>4407</v>
      </c>
      <c r="G16" s="1" t="s">
        <v>628</v>
      </c>
      <c r="H16" s="1">
        <v>54</v>
      </c>
      <c r="I16" s="1">
        <v>100</v>
      </c>
      <c r="J16" s="1">
        <v>59</v>
      </c>
      <c r="K16" s="42">
        <v>120</v>
      </c>
      <c r="L16" s="1">
        <v>7920</v>
      </c>
      <c r="M16" s="1">
        <v>60</v>
      </c>
      <c r="N16" s="1">
        <v>220</v>
      </c>
    </row>
    <row r="17" spans="1:14">
      <c r="A17" s="1" t="s">
        <v>667</v>
      </c>
      <c r="B17" s="1" t="s">
        <v>4335</v>
      </c>
      <c r="C17" s="1" t="s">
        <v>668</v>
      </c>
      <c r="D17" s="43" t="s">
        <v>4427</v>
      </c>
      <c r="E17" s="1" t="s">
        <v>608</v>
      </c>
      <c r="F17" s="1" t="s">
        <v>413</v>
      </c>
      <c r="G17" s="1" t="s">
        <v>628</v>
      </c>
      <c r="H17" s="1">
        <v>15</v>
      </c>
      <c r="I17" s="1">
        <v>30</v>
      </c>
      <c r="J17" s="1">
        <v>21</v>
      </c>
      <c r="K17" s="42">
        <v>20</v>
      </c>
      <c r="L17" s="1">
        <v>300</v>
      </c>
      <c r="M17" s="1">
        <v>10</v>
      </c>
      <c r="N17" s="1">
        <v>50</v>
      </c>
    </row>
    <row r="18" spans="1:14">
      <c r="A18" s="1" t="s">
        <v>667</v>
      </c>
      <c r="B18" s="1" t="s">
        <v>4335</v>
      </c>
      <c r="C18" s="1" t="s">
        <v>668</v>
      </c>
      <c r="D18" s="43" t="s">
        <v>4380</v>
      </c>
      <c r="E18" s="1" t="s">
        <v>603</v>
      </c>
      <c r="F18" s="1" t="s">
        <v>4341</v>
      </c>
      <c r="G18" s="1" t="s">
        <v>626</v>
      </c>
      <c r="H18" s="1">
        <v>2</v>
      </c>
      <c r="I18" s="1">
        <v>20</v>
      </c>
      <c r="J18" s="1">
        <v>19</v>
      </c>
      <c r="K18" s="42">
        <v>20</v>
      </c>
      <c r="L18" s="1">
        <v>0</v>
      </c>
      <c r="M18" s="1">
        <v>10</v>
      </c>
      <c r="N18" s="1">
        <v>40</v>
      </c>
    </row>
    <row r="19" spans="1:14">
      <c r="A19" s="1" t="s">
        <v>667</v>
      </c>
      <c r="B19" s="1" t="s">
        <v>4335</v>
      </c>
      <c r="C19" s="1" t="s">
        <v>4345</v>
      </c>
      <c r="D19" s="43" t="s">
        <v>4428</v>
      </c>
      <c r="E19" s="1" t="s">
        <v>188</v>
      </c>
      <c r="F19" s="1" t="s">
        <v>189</v>
      </c>
      <c r="G19" s="1" t="s">
        <v>626</v>
      </c>
      <c r="H19" s="1">
        <v>26</v>
      </c>
      <c r="I19" s="1">
        <v>50</v>
      </c>
      <c r="J19" s="1">
        <v>34</v>
      </c>
      <c r="K19" s="42">
        <v>20</v>
      </c>
      <c r="L19" s="1">
        <v>0</v>
      </c>
      <c r="M19" s="1">
        <v>10</v>
      </c>
      <c r="N19" s="1">
        <v>60</v>
      </c>
    </row>
    <row r="20" spans="1:14">
      <c r="A20" s="1" t="s">
        <v>667</v>
      </c>
      <c r="B20" s="1" t="s">
        <v>4335</v>
      </c>
      <c r="C20" s="1" t="s">
        <v>4345</v>
      </c>
      <c r="D20" s="43" t="s">
        <v>4428</v>
      </c>
      <c r="E20" s="1" t="s">
        <v>518</v>
      </c>
      <c r="F20" s="1" t="s">
        <v>4400</v>
      </c>
      <c r="G20" s="1" t="s">
        <v>626</v>
      </c>
      <c r="H20" s="1">
        <v>7</v>
      </c>
      <c r="I20" s="1">
        <v>50</v>
      </c>
      <c r="J20" s="1">
        <v>44</v>
      </c>
      <c r="K20" s="42">
        <v>50</v>
      </c>
      <c r="L20" s="1">
        <v>0</v>
      </c>
      <c r="M20" s="1">
        <v>50</v>
      </c>
      <c r="N20" s="1">
        <v>100</v>
      </c>
    </row>
    <row r="21" spans="1:14">
      <c r="A21" s="1" t="s">
        <v>667</v>
      </c>
      <c r="B21" s="1" t="s">
        <v>4335</v>
      </c>
      <c r="C21" s="1" t="s">
        <v>4345</v>
      </c>
      <c r="D21" s="43" t="s">
        <v>4389</v>
      </c>
      <c r="E21" s="1" t="s">
        <v>558</v>
      </c>
      <c r="F21" s="1" t="s">
        <v>4416</v>
      </c>
      <c r="G21" s="1" t="s">
        <v>628</v>
      </c>
      <c r="H21" s="1">
        <v>22</v>
      </c>
      <c r="I21" s="1">
        <v>30</v>
      </c>
      <c r="J21" s="1">
        <v>12</v>
      </c>
      <c r="K21" s="42">
        <v>20</v>
      </c>
      <c r="L21" s="1">
        <v>180</v>
      </c>
      <c r="M21" s="1">
        <v>10</v>
      </c>
      <c r="N21" s="1">
        <v>40</v>
      </c>
    </row>
    <row r="22" spans="1:14">
      <c r="A22" s="1" t="s">
        <v>667</v>
      </c>
      <c r="B22" s="1" t="s">
        <v>4335</v>
      </c>
      <c r="C22" s="1" t="s">
        <v>4345</v>
      </c>
      <c r="D22" s="43" t="s">
        <v>4381</v>
      </c>
      <c r="E22" s="1" t="s">
        <v>595</v>
      </c>
      <c r="F22" s="1" t="s">
        <v>4405</v>
      </c>
      <c r="G22" s="1" t="s">
        <v>626</v>
      </c>
      <c r="H22" s="1">
        <v>30</v>
      </c>
      <c r="I22" s="1">
        <v>80</v>
      </c>
      <c r="J22" s="1">
        <v>50</v>
      </c>
      <c r="K22" s="42">
        <v>110</v>
      </c>
      <c r="L22" s="1">
        <v>0</v>
      </c>
      <c r="M22" s="1">
        <v>10</v>
      </c>
      <c r="N22" s="1">
        <v>160</v>
      </c>
    </row>
    <row r="23" spans="1:14">
      <c r="A23" s="1" t="s">
        <v>667</v>
      </c>
      <c r="B23" s="1" t="s">
        <v>4335</v>
      </c>
      <c r="C23" s="1" t="s">
        <v>4429</v>
      </c>
      <c r="D23" s="43">
        <v>3</v>
      </c>
      <c r="E23" s="1" t="s">
        <v>752</v>
      </c>
      <c r="F23" s="1" t="s">
        <v>4413</v>
      </c>
      <c r="G23" s="1" t="s">
        <v>626</v>
      </c>
      <c r="H23" s="1">
        <v>3</v>
      </c>
      <c r="I23" s="1">
        <v>5</v>
      </c>
      <c r="J23" s="1">
        <v>3</v>
      </c>
      <c r="K23" s="42">
        <v>10</v>
      </c>
      <c r="L23" s="1">
        <v>100</v>
      </c>
      <c r="M23" s="1">
        <v>10</v>
      </c>
      <c r="N23" s="1">
        <v>15</v>
      </c>
    </row>
    <row r="24" spans="1:14">
      <c r="A24" s="1" t="s">
        <v>667</v>
      </c>
      <c r="B24" s="1" t="s">
        <v>4335</v>
      </c>
      <c r="C24" s="1" t="s">
        <v>773</v>
      </c>
      <c r="D24" s="43">
        <v>0</v>
      </c>
      <c r="E24" s="1" t="s">
        <v>647</v>
      </c>
      <c r="F24" s="1" t="s">
        <v>4376</v>
      </c>
      <c r="G24" s="1" t="s">
        <v>628</v>
      </c>
      <c r="H24" s="1">
        <v>31</v>
      </c>
      <c r="I24" s="1">
        <v>180</v>
      </c>
      <c r="J24" s="1">
        <v>175</v>
      </c>
      <c r="K24" s="42">
        <v>50</v>
      </c>
      <c r="L24" s="1">
        <v>-20</v>
      </c>
      <c r="M24" s="1">
        <v>50</v>
      </c>
      <c r="N24" s="1">
        <v>230</v>
      </c>
    </row>
    <row r="25" spans="1:14">
      <c r="A25" s="1" t="s">
        <v>667</v>
      </c>
      <c r="B25" s="1" t="s">
        <v>4335</v>
      </c>
      <c r="C25" s="1" t="s">
        <v>773</v>
      </c>
      <c r="D25" s="43">
        <v>0</v>
      </c>
      <c r="E25" s="1" t="s">
        <v>726</v>
      </c>
      <c r="F25" s="1" t="s">
        <v>727</v>
      </c>
      <c r="G25" s="1" t="s">
        <v>627</v>
      </c>
      <c r="H25" s="1">
        <v>20</v>
      </c>
      <c r="I25" s="1">
        <v>60</v>
      </c>
      <c r="J25" s="1">
        <v>46</v>
      </c>
      <c r="K25" s="42">
        <v>30</v>
      </c>
      <c r="L25" s="1">
        <v>320</v>
      </c>
      <c r="M25" s="1">
        <v>10</v>
      </c>
      <c r="N25" s="1">
        <v>80</v>
      </c>
    </row>
    <row r="26" spans="1:14">
      <c r="A26" s="1" t="s">
        <v>667</v>
      </c>
      <c r="B26" s="1" t="s">
        <v>4335</v>
      </c>
      <c r="C26" s="1" t="s">
        <v>773</v>
      </c>
      <c r="D26" s="43">
        <v>0</v>
      </c>
      <c r="E26" s="1" t="s">
        <v>513</v>
      </c>
      <c r="F26" s="1" t="s">
        <v>4409</v>
      </c>
      <c r="G26" s="1" t="s">
        <v>628</v>
      </c>
      <c r="H26" s="1">
        <v>10</v>
      </c>
      <c r="I26" s="1">
        <v>40</v>
      </c>
      <c r="J26" s="1">
        <v>31</v>
      </c>
      <c r="K26" s="42">
        <v>20</v>
      </c>
      <c r="L26" s="1">
        <v>140</v>
      </c>
      <c r="M26" s="1">
        <v>10</v>
      </c>
      <c r="N26" s="1">
        <v>60</v>
      </c>
    </row>
    <row r="27" spans="1:14">
      <c r="A27" s="1" t="s">
        <v>667</v>
      </c>
      <c r="B27" s="1" t="s">
        <v>4335</v>
      </c>
      <c r="C27" s="1" t="s">
        <v>773</v>
      </c>
      <c r="D27" s="43">
        <v>0</v>
      </c>
      <c r="E27" s="1" t="s">
        <v>576</v>
      </c>
      <c r="F27" s="1" t="s">
        <v>4336</v>
      </c>
      <c r="G27" s="1" t="s">
        <v>628</v>
      </c>
      <c r="H27" s="1">
        <v>33</v>
      </c>
      <c r="I27" s="1">
        <v>120</v>
      </c>
      <c r="J27" s="1">
        <v>117</v>
      </c>
      <c r="K27" s="42">
        <v>30</v>
      </c>
      <c r="L27" s="1">
        <v>380</v>
      </c>
      <c r="M27" s="1">
        <v>10</v>
      </c>
      <c r="N27" s="1">
        <v>150</v>
      </c>
    </row>
    <row r="28" spans="1:14">
      <c r="A28" s="1" t="s">
        <v>667</v>
      </c>
      <c r="B28" s="1" t="s">
        <v>4335</v>
      </c>
      <c r="C28" s="1" t="s">
        <v>658</v>
      </c>
      <c r="D28" s="43">
        <v>0</v>
      </c>
      <c r="E28" s="1" t="s">
        <v>809</v>
      </c>
      <c r="F28" s="1" t="s">
        <v>4342</v>
      </c>
      <c r="G28" s="1" t="s">
        <v>628</v>
      </c>
      <c r="H28" s="1">
        <v>40</v>
      </c>
      <c r="I28" s="1">
        <v>50</v>
      </c>
      <c r="J28" s="1">
        <v>4</v>
      </c>
      <c r="K28" s="42">
        <v>95</v>
      </c>
      <c r="L28" s="1">
        <v>1000</v>
      </c>
      <c r="M28" s="1">
        <v>5</v>
      </c>
      <c r="N28" s="1">
        <v>100</v>
      </c>
    </row>
    <row r="29" spans="1:14">
      <c r="A29" s="1" t="s">
        <v>667</v>
      </c>
      <c r="B29" s="1" t="s">
        <v>4335</v>
      </c>
      <c r="C29" s="1" t="s">
        <v>789</v>
      </c>
      <c r="D29" s="43">
        <v>0</v>
      </c>
      <c r="E29" s="1" t="s">
        <v>579</v>
      </c>
      <c r="F29" s="1" t="s">
        <v>346</v>
      </c>
      <c r="G29" s="1" t="s">
        <v>628</v>
      </c>
      <c r="H29" s="1">
        <v>16</v>
      </c>
      <c r="I29" s="1">
        <v>30</v>
      </c>
      <c r="J29" s="1">
        <v>-57</v>
      </c>
      <c r="K29" s="42"/>
      <c r="L29" s="1">
        <v>198</v>
      </c>
      <c r="M29" s="1">
        <v>100</v>
      </c>
      <c r="N29" s="1">
        <v>50</v>
      </c>
    </row>
    <row r="30" spans="1:14">
      <c r="A30" s="1" t="s">
        <v>667</v>
      </c>
      <c r="B30" s="1" t="s">
        <v>4335</v>
      </c>
      <c r="C30" s="1" t="s">
        <v>789</v>
      </c>
      <c r="D30" s="43">
        <v>0</v>
      </c>
      <c r="E30" s="1" t="s">
        <v>606</v>
      </c>
      <c r="F30" s="1" t="s">
        <v>409</v>
      </c>
      <c r="G30" s="1" t="s">
        <v>628</v>
      </c>
      <c r="H30" s="1">
        <v>6</v>
      </c>
      <c r="I30" s="1">
        <v>25</v>
      </c>
      <c r="J30" s="1">
        <v>19</v>
      </c>
      <c r="K30" s="42">
        <v>10</v>
      </c>
      <c r="L30" s="1">
        <v>60</v>
      </c>
      <c r="M30" s="1">
        <v>10</v>
      </c>
      <c r="N30" s="1">
        <v>35</v>
      </c>
    </row>
    <row r="31" spans="1:14">
      <c r="A31" s="1" t="s">
        <v>667</v>
      </c>
      <c r="B31" s="1" t="s">
        <v>4335</v>
      </c>
      <c r="C31" s="1" t="s">
        <v>4430</v>
      </c>
      <c r="D31" s="43">
        <v>0</v>
      </c>
      <c r="E31" s="1" t="s">
        <v>260</v>
      </c>
      <c r="F31" s="1" t="s">
        <v>4401</v>
      </c>
      <c r="G31" s="1" t="s">
        <v>626</v>
      </c>
      <c r="H31" s="1">
        <v>6</v>
      </c>
      <c r="I31" s="1">
        <v>20</v>
      </c>
      <c r="J31" s="1">
        <v>18</v>
      </c>
      <c r="K31" s="42">
        <v>30</v>
      </c>
      <c r="L31" s="1">
        <v>-20</v>
      </c>
      <c r="M31" s="1">
        <v>10</v>
      </c>
      <c r="N31" s="1">
        <v>50</v>
      </c>
    </row>
    <row r="32" spans="1:14">
      <c r="A32" s="1" t="s">
        <v>667</v>
      </c>
      <c r="B32" s="1" t="s">
        <v>4335</v>
      </c>
      <c r="C32" s="1" t="s">
        <v>4430</v>
      </c>
      <c r="D32" s="43">
        <v>0</v>
      </c>
      <c r="E32" s="1" t="s">
        <v>529</v>
      </c>
      <c r="F32" s="1" t="s">
        <v>4412</v>
      </c>
      <c r="G32" s="1" t="s">
        <v>628</v>
      </c>
      <c r="H32" s="1">
        <v>4</v>
      </c>
      <c r="I32" s="1">
        <v>20</v>
      </c>
      <c r="J32" s="1">
        <v>19</v>
      </c>
      <c r="K32" s="42">
        <v>11</v>
      </c>
      <c r="L32" s="1">
        <v>505</v>
      </c>
      <c r="M32" s="1">
        <v>1</v>
      </c>
      <c r="N32" s="1">
        <v>30</v>
      </c>
    </row>
    <row r="33" spans="1:14">
      <c r="A33" s="1" t="s">
        <v>667</v>
      </c>
      <c r="B33" s="1" t="s">
        <v>4335</v>
      </c>
      <c r="C33" s="1" t="s">
        <v>4346</v>
      </c>
      <c r="D33" s="43">
        <v>0</v>
      </c>
      <c r="E33" s="1" t="s">
        <v>474</v>
      </c>
      <c r="F33" s="1" t="s">
        <v>4339</v>
      </c>
      <c r="G33" s="1" t="s">
        <v>627</v>
      </c>
      <c r="H33" s="1">
        <v>5</v>
      </c>
      <c r="I33" s="1">
        <v>6</v>
      </c>
      <c r="J33" s="1">
        <v>-32</v>
      </c>
      <c r="K33" s="42"/>
      <c r="L33" s="1">
        <v>0</v>
      </c>
      <c r="M33" s="1">
        <v>1</v>
      </c>
      <c r="N33" s="1">
        <v>10</v>
      </c>
    </row>
    <row r="34" spans="1:14">
      <c r="A34" s="1" t="s">
        <v>667</v>
      </c>
      <c r="B34" s="1" t="s">
        <v>4335</v>
      </c>
      <c r="C34" s="1" t="s">
        <v>4346</v>
      </c>
      <c r="D34" s="43">
        <v>0</v>
      </c>
      <c r="E34" s="1" t="s">
        <v>471</v>
      </c>
      <c r="F34" s="1" t="s">
        <v>4408</v>
      </c>
      <c r="G34" s="1" t="s">
        <v>627</v>
      </c>
      <c r="H34" s="1">
        <v>4</v>
      </c>
      <c r="I34" s="1">
        <v>15</v>
      </c>
      <c r="J34" s="1">
        <v>8</v>
      </c>
      <c r="K34" s="42">
        <v>10</v>
      </c>
      <c r="L34" s="1">
        <v>100</v>
      </c>
      <c r="M34" s="1">
        <v>10</v>
      </c>
      <c r="N34" s="1">
        <v>20</v>
      </c>
    </row>
    <row r="35" spans="1:14">
      <c r="A35" s="1" t="s">
        <v>4338</v>
      </c>
      <c r="B35" s="1" t="s">
        <v>1119</v>
      </c>
      <c r="C35" s="1" t="s">
        <v>4335</v>
      </c>
      <c r="D35" s="43" t="s">
        <v>4335</v>
      </c>
      <c r="E35" s="1" t="s">
        <v>505</v>
      </c>
      <c r="F35" s="1" t="s">
        <v>4411</v>
      </c>
      <c r="G35" s="1" t="s">
        <v>628</v>
      </c>
      <c r="H35" s="1">
        <v>8</v>
      </c>
      <c r="I35" s="1">
        <v>36</v>
      </c>
      <c r="J35" s="1">
        <v>29</v>
      </c>
      <c r="K35" s="42">
        <v>24</v>
      </c>
      <c r="L35" s="1">
        <v>335</v>
      </c>
      <c r="M35" s="1">
        <v>6</v>
      </c>
      <c r="N35" s="1">
        <v>54</v>
      </c>
    </row>
    <row r="36" spans="1:14">
      <c r="A36" s="1" t="s">
        <v>4338</v>
      </c>
      <c r="B36" s="1" t="s">
        <v>1119</v>
      </c>
      <c r="C36" s="1" t="s">
        <v>4335</v>
      </c>
      <c r="D36" s="43" t="s">
        <v>4335</v>
      </c>
      <c r="E36" s="1" t="s">
        <v>547</v>
      </c>
      <c r="F36" s="1" t="s">
        <v>4415</v>
      </c>
      <c r="G36" s="1" t="s">
        <v>626</v>
      </c>
      <c r="H36" s="1">
        <v>1</v>
      </c>
      <c r="I36" s="1">
        <v>30</v>
      </c>
      <c r="J36" s="1">
        <v>29</v>
      </c>
      <c r="K36" s="42">
        <v>20</v>
      </c>
      <c r="L36" s="1">
        <v>489</v>
      </c>
      <c r="M36" s="1">
        <v>10</v>
      </c>
      <c r="N36" s="1">
        <v>50</v>
      </c>
    </row>
    <row r="37" spans="1:14">
      <c r="A37" s="42" t="s">
        <v>770</v>
      </c>
      <c r="B37" s="1" t="s">
        <v>4335</v>
      </c>
      <c r="C37" s="1" t="s">
        <v>4335</v>
      </c>
      <c r="D37" s="43" t="s">
        <v>4335</v>
      </c>
      <c r="E37" s="1" t="s">
        <v>441</v>
      </c>
      <c r="F37" s="1" t="s">
        <v>43</v>
      </c>
      <c r="G37" s="1" t="s">
        <v>628</v>
      </c>
      <c r="H37" s="1">
        <v>1</v>
      </c>
      <c r="I37" s="1">
        <v>3</v>
      </c>
      <c r="J37" s="1">
        <v>2</v>
      </c>
      <c r="K37" s="42">
        <v>4</v>
      </c>
      <c r="L37" s="1">
        <v>11</v>
      </c>
      <c r="M37" s="1">
        <v>1</v>
      </c>
      <c r="N37" s="1">
        <v>6</v>
      </c>
    </row>
    <row r="38" spans="1:14">
      <c r="A38" s="42" t="s">
        <v>770</v>
      </c>
      <c r="B38" s="1" t="s">
        <v>4335</v>
      </c>
      <c r="C38" s="1" t="s">
        <v>4335</v>
      </c>
      <c r="D38" s="43" t="s">
        <v>4335</v>
      </c>
      <c r="E38" s="1" t="s">
        <v>50</v>
      </c>
      <c r="F38" s="1" t="s">
        <v>4420</v>
      </c>
      <c r="G38" s="1" t="s">
        <v>627</v>
      </c>
      <c r="H38" s="1">
        <v>2</v>
      </c>
      <c r="I38" s="1">
        <v>2</v>
      </c>
      <c r="J38" s="1">
        <v>0</v>
      </c>
      <c r="K38" s="42">
        <v>3</v>
      </c>
      <c r="L38" s="1">
        <v>20</v>
      </c>
      <c r="M38" s="1">
        <v>1</v>
      </c>
      <c r="N38" s="1">
        <v>3</v>
      </c>
    </row>
    <row r="39" spans="1:14">
      <c r="A39" s="46">
        <v>45565</v>
      </c>
    </row>
  </sheetData>
  <mergeCells count="1">
    <mergeCell ref="A1:M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ySplit="1" topLeftCell="A2" activePane="bottomLeft" state="frozen"/>
      <selection pane="bottomLeft" sqref="A1:N21"/>
    </sheetView>
  </sheetViews>
  <sheetFormatPr defaultRowHeight="16.2"/>
  <cols>
    <col min="1" max="1" width="13.77734375" customWidth="1"/>
    <col min="2" max="2" width="10.6640625" customWidth="1"/>
    <col min="3" max="4" width="10.109375" style="34" customWidth="1"/>
    <col min="5" max="5" width="18" customWidth="1"/>
    <col min="6" max="6" width="33.77734375" customWidth="1"/>
    <col min="11" max="11" width="8.88671875" style="29"/>
  </cols>
  <sheetData>
    <row r="1" spans="1:17">
      <c r="A1" s="26" t="s">
        <v>624</v>
      </c>
      <c r="B1" s="26" t="s">
        <v>4332</v>
      </c>
      <c r="C1" s="33" t="s">
        <v>638</v>
      </c>
      <c r="D1" s="33" t="s">
        <v>4374</v>
      </c>
      <c r="E1" s="27" t="s">
        <v>625</v>
      </c>
      <c r="F1" s="28" t="s">
        <v>629</v>
      </c>
      <c r="G1" s="28" t="s">
        <v>630</v>
      </c>
      <c r="H1" s="28" t="s">
        <v>631</v>
      </c>
      <c r="I1" s="28" t="s">
        <v>632</v>
      </c>
      <c r="J1" s="28" t="s">
        <v>633</v>
      </c>
      <c r="K1" s="28" t="s">
        <v>634</v>
      </c>
      <c r="L1" s="28" t="s">
        <v>635</v>
      </c>
      <c r="M1" s="28" t="s">
        <v>636</v>
      </c>
      <c r="N1" s="28" t="s">
        <v>637</v>
      </c>
    </row>
    <row r="2" spans="1:17">
      <c r="A2" t="str">
        <f>VLOOKUP(ER撥補輔助!E:E,'ER TOTAL'!$A$2:$E$399,4,FALSE)</f>
        <v>ER自補</v>
      </c>
      <c r="B2" t="str">
        <f>IF(A:A="在藥庫",VLOOKUP(E:E,藥庫位置!$1:$1048576,5,FALSE),"-")</f>
        <v>-</v>
      </c>
      <c r="C2" s="34" t="str">
        <f>IF(A:A="UD",VLOOKUP(E2,'ER TOTAL'!$A$2:$F$399,6,FALSE),"-")</f>
        <v>-</v>
      </c>
      <c r="D2" s="34" t="str">
        <f>IF(A:A="UD",VLOOKUP(E2,'ER TOTAL'!$A$2:$G$399,7,FALSE),"-")</f>
        <v>-</v>
      </c>
      <c r="E2" s="96" t="s">
        <v>120</v>
      </c>
      <c r="F2" s="96" t="s">
        <v>119</v>
      </c>
      <c r="G2" s="96" t="s">
        <v>627</v>
      </c>
      <c r="H2" s="96">
        <v>9</v>
      </c>
      <c r="I2" s="96">
        <v>20</v>
      </c>
      <c r="J2" s="96">
        <v>-18</v>
      </c>
      <c r="K2" s="96">
        <v>42</v>
      </c>
      <c r="L2" s="96">
        <v>120</v>
      </c>
      <c r="M2" s="96">
        <v>1</v>
      </c>
      <c r="N2" s="96">
        <v>24</v>
      </c>
      <c r="O2" s="96">
        <v>0</v>
      </c>
      <c r="P2" s="96">
        <v>0</v>
      </c>
      <c r="Q2" s="96">
        <v>6</v>
      </c>
    </row>
    <row r="3" spans="1:17">
      <c r="A3" t="str">
        <f>VLOOKUP(ER撥補輔助!E:E,'ER TOTAL'!$A$2:$E$399,4,FALSE)</f>
        <v>ER自補</v>
      </c>
      <c r="B3" t="str">
        <f>IF(A:A="在藥庫",VLOOKUP(E:E,藥庫位置!$1:$1048576,5,FALSE),"-")</f>
        <v>-</v>
      </c>
      <c r="C3" s="34" t="str">
        <f>IF(A:A="UD",VLOOKUP(E3,'ER TOTAL'!$A$2:$F$399,6,FALSE),"-")</f>
        <v>-</v>
      </c>
      <c r="D3" s="34" t="str">
        <f>IF(A:A="UD",VLOOKUP(E3,'ER TOTAL'!$A$2:$G$399,7,FALSE),"-")</f>
        <v>-</v>
      </c>
      <c r="E3" s="96" t="s">
        <v>768</v>
      </c>
      <c r="F3" s="96" t="s">
        <v>4387</v>
      </c>
      <c r="G3" s="96" t="s">
        <v>627</v>
      </c>
      <c r="H3" s="96">
        <v>2</v>
      </c>
      <c r="I3" s="96">
        <v>10</v>
      </c>
      <c r="J3" s="96">
        <v>1</v>
      </c>
      <c r="K3" s="96">
        <v>19</v>
      </c>
      <c r="L3" s="96">
        <v>1252</v>
      </c>
      <c r="M3" s="96">
        <v>1</v>
      </c>
      <c r="N3" s="96">
        <v>20</v>
      </c>
      <c r="O3" s="96">
        <v>0</v>
      </c>
      <c r="P3" s="96">
        <v>900</v>
      </c>
      <c r="Q3" s="96">
        <v>7</v>
      </c>
    </row>
    <row r="4" spans="1:17">
      <c r="A4" t="str">
        <f>VLOOKUP(ER撥補輔助!E:E,'ER TOTAL'!$A$2:$E$399,4,FALSE)</f>
        <v>ER自補</v>
      </c>
      <c r="B4" t="str">
        <f>IF(A:A="在藥庫",VLOOKUP(E:E,藥庫位置!$1:$1048576,5,FALSE),"-")</f>
        <v>-</v>
      </c>
      <c r="C4" s="34" t="str">
        <f>IF(A:A="UD",VLOOKUP(E4,'ER TOTAL'!$A$2:$F$399,6,FALSE),"-")</f>
        <v>-</v>
      </c>
      <c r="D4" s="34" t="str">
        <f>IF(A:A="UD",VLOOKUP(E4,'ER TOTAL'!$A$2:$G$399,7,FALSE),"-")</f>
        <v>-</v>
      </c>
      <c r="E4" s="96" t="s">
        <v>765</v>
      </c>
      <c r="F4" s="96" t="s">
        <v>766</v>
      </c>
      <c r="G4" s="96" t="s">
        <v>627</v>
      </c>
      <c r="H4" s="96">
        <v>3</v>
      </c>
      <c r="I4" s="96">
        <v>8</v>
      </c>
      <c r="J4" s="96">
        <v>-69</v>
      </c>
      <c r="K4" s="96">
        <v>89</v>
      </c>
      <c r="L4" s="96">
        <v>1349</v>
      </c>
      <c r="M4" s="96">
        <v>1</v>
      </c>
      <c r="N4" s="96">
        <v>20</v>
      </c>
      <c r="O4" s="96">
        <v>0</v>
      </c>
      <c r="P4" s="96">
        <v>0</v>
      </c>
      <c r="Q4" s="96">
        <v>7</v>
      </c>
    </row>
    <row r="5" spans="1:17">
      <c r="A5" t="str">
        <f>VLOOKUP(ER撥補輔助!E:E,'ER TOTAL'!$A$2:$E$399,4,FALSE)</f>
        <v>ER自補</v>
      </c>
      <c r="B5" t="str">
        <f>IF(A:A="在藥庫",VLOOKUP(E:E,藥庫位置!$1:$1048576,5,FALSE),"-")</f>
        <v>-</v>
      </c>
      <c r="C5" s="34" t="str">
        <f>IF(A:A="UD",VLOOKUP(E5,'ER TOTAL'!$A$2:$F$399,6,FALSE),"-")</f>
        <v>-</v>
      </c>
      <c r="D5" s="34" t="str">
        <f>IF(A:A="UD",VLOOKUP(E5,'ER TOTAL'!$A$2:$G$399,7,FALSE),"-")</f>
        <v>-</v>
      </c>
      <c r="E5" s="96" t="s">
        <v>499</v>
      </c>
      <c r="F5" s="96" t="s">
        <v>4444</v>
      </c>
      <c r="G5" s="96" t="s">
        <v>627</v>
      </c>
      <c r="H5" s="96">
        <v>5</v>
      </c>
      <c r="I5" s="96">
        <v>15</v>
      </c>
      <c r="J5" s="96">
        <v>-2</v>
      </c>
      <c r="K5" s="96">
        <v>32</v>
      </c>
      <c r="L5" s="96">
        <v>180</v>
      </c>
      <c r="M5" s="96">
        <v>1</v>
      </c>
      <c r="N5" s="96">
        <v>30</v>
      </c>
      <c r="O5" s="96">
        <v>0</v>
      </c>
      <c r="P5" s="96">
        <v>240</v>
      </c>
      <c r="Q5" s="96">
        <v>6</v>
      </c>
    </row>
    <row r="6" spans="1:17">
      <c r="A6" t="str">
        <f>VLOOKUP(ER撥補輔助!E:E,'ER TOTAL'!$A$2:$E$399,4,FALSE)</f>
        <v>UD</v>
      </c>
      <c r="B6" t="str">
        <f>IF(A:A="在藥庫",VLOOKUP(E:E,藥庫位置!$1:$1048576,5,FALSE),"-")</f>
        <v>-</v>
      </c>
      <c r="C6" s="34" t="str">
        <f>IF(A:A="UD",VLOOKUP(E6,'ER TOTAL'!$A$2:$F$399,6,FALSE),"-")</f>
        <v>A</v>
      </c>
      <c r="D6" s="34">
        <f>IF(A:A="UD",VLOOKUP(E6,'ER TOTAL'!$A$2:$G$399,7,FALSE),"-")</f>
        <v>5</v>
      </c>
      <c r="E6" s="96" t="s">
        <v>611</v>
      </c>
      <c r="F6" s="96" t="s">
        <v>419</v>
      </c>
      <c r="G6" s="96" t="s">
        <v>628</v>
      </c>
      <c r="H6" s="96">
        <v>7</v>
      </c>
      <c r="I6" s="96">
        <v>70</v>
      </c>
      <c r="J6" s="96">
        <v>64</v>
      </c>
      <c r="K6" s="96">
        <v>100</v>
      </c>
      <c r="L6" s="96">
        <v>0</v>
      </c>
      <c r="M6" s="96">
        <v>100</v>
      </c>
      <c r="N6" s="96">
        <v>170</v>
      </c>
      <c r="O6" s="96">
        <v>0</v>
      </c>
      <c r="P6" s="96">
        <v>0</v>
      </c>
      <c r="Q6" s="96">
        <v>6</v>
      </c>
    </row>
    <row r="7" spans="1:17">
      <c r="A7" t="str">
        <f>VLOOKUP(ER撥補輔助!E:E,'ER TOTAL'!$A$2:$E$399,4,FALSE)</f>
        <v>UD</v>
      </c>
      <c r="B7" t="str">
        <f>IF(A:A="在藥庫",VLOOKUP(E:E,藥庫位置!$1:$1048576,5,FALSE),"-")</f>
        <v>-</v>
      </c>
      <c r="C7" s="34" t="str">
        <f>IF(A:A="UD",VLOOKUP(E7,'ER TOTAL'!$A$2:$F$399,6,FALSE),"-")</f>
        <v>A</v>
      </c>
      <c r="D7" s="34" t="str">
        <f>IF(A:A="UD",VLOOKUP(E7,'ER TOTAL'!$A$2:$G$399,7,FALSE),"-")</f>
        <v>12</v>
      </c>
      <c r="E7" s="96" t="s">
        <v>574</v>
      </c>
      <c r="F7" s="96" t="s">
        <v>4433</v>
      </c>
      <c r="G7" s="96" t="s">
        <v>628</v>
      </c>
      <c r="H7" s="96">
        <v>19</v>
      </c>
      <c r="I7" s="96">
        <v>80</v>
      </c>
      <c r="J7" s="96">
        <v>73</v>
      </c>
      <c r="K7" s="96">
        <v>30</v>
      </c>
      <c r="L7" s="96">
        <v>-20</v>
      </c>
      <c r="M7" s="96">
        <v>10</v>
      </c>
      <c r="N7" s="96">
        <v>110</v>
      </c>
      <c r="O7" s="96">
        <v>0</v>
      </c>
      <c r="P7" s="96">
        <v>400</v>
      </c>
      <c r="Q7" s="96">
        <v>6</v>
      </c>
    </row>
    <row r="8" spans="1:17">
      <c r="A8" t="str">
        <f>VLOOKUP(ER撥補輔助!E:E,'ER TOTAL'!$A$2:$E$399,4,FALSE)</f>
        <v>UD</v>
      </c>
      <c r="B8" t="str">
        <f>IF(A:A="在藥庫",VLOOKUP(E:E,藥庫位置!$1:$1048576,5,FALSE),"-")</f>
        <v>-</v>
      </c>
      <c r="C8" s="34" t="str">
        <f>IF(A:A="UD",VLOOKUP(E8,'ER TOTAL'!$A$2:$F$399,6,FALSE),"-")</f>
        <v>A</v>
      </c>
      <c r="D8" s="34" t="str">
        <f>IF(A:A="UD",VLOOKUP(E8,'ER TOTAL'!$A$2:$G$399,7,FALSE),"-")</f>
        <v>1-4</v>
      </c>
      <c r="E8" s="96" t="s">
        <v>764</v>
      </c>
      <c r="F8" s="96" t="s">
        <v>258</v>
      </c>
      <c r="G8" s="96" t="s">
        <v>626</v>
      </c>
      <c r="H8" s="96">
        <v>2</v>
      </c>
      <c r="I8" s="96">
        <v>2</v>
      </c>
      <c r="J8" s="96">
        <v>1</v>
      </c>
      <c r="K8" s="96">
        <v>4</v>
      </c>
      <c r="L8" s="96">
        <v>0</v>
      </c>
      <c r="M8" s="96">
        <v>1</v>
      </c>
      <c r="N8" s="96">
        <v>5</v>
      </c>
      <c r="O8" s="96">
        <v>0</v>
      </c>
      <c r="P8" s="96">
        <v>0</v>
      </c>
      <c r="Q8" s="96">
        <v>7</v>
      </c>
    </row>
    <row r="9" spans="1:17">
      <c r="A9" t="str">
        <f>VLOOKUP(ER撥補輔助!E:E,'ER TOTAL'!$A$2:$E$399,4,FALSE)</f>
        <v>UD</v>
      </c>
      <c r="B9" t="str">
        <f>IF(A:A="在藥庫",VLOOKUP(E:E,藥庫位置!$1:$1048576,5,FALSE),"-")</f>
        <v>-</v>
      </c>
      <c r="C9" s="34" t="str">
        <f>IF(A:A="UD",VLOOKUP(E9,'ER TOTAL'!$A$2:$F$399,6,FALSE),"-")</f>
        <v>A</v>
      </c>
      <c r="D9" s="34" t="str">
        <f>IF(A:A="UD",VLOOKUP(E9,'ER TOTAL'!$A$2:$G$399,7,FALSE),"-")</f>
        <v>檯上</v>
      </c>
      <c r="E9" s="96" t="s">
        <v>742</v>
      </c>
      <c r="F9" s="96" t="s">
        <v>743</v>
      </c>
      <c r="G9" s="96" t="s">
        <v>628</v>
      </c>
      <c r="H9" s="96">
        <v>51</v>
      </c>
      <c r="I9" s="96">
        <v>100</v>
      </c>
      <c r="J9" s="96">
        <v>76</v>
      </c>
      <c r="K9" s="96">
        <v>100</v>
      </c>
      <c r="L9" s="96">
        <v>500</v>
      </c>
      <c r="M9" s="96">
        <v>100</v>
      </c>
      <c r="N9" s="96">
        <v>250</v>
      </c>
      <c r="O9" s="96">
        <v>0</v>
      </c>
      <c r="P9" s="96">
        <v>0</v>
      </c>
      <c r="Q9" s="96">
        <v>6</v>
      </c>
    </row>
    <row r="10" spans="1:17">
      <c r="A10" t="str">
        <f>VLOOKUP(ER撥補輔助!E:E,'ER TOTAL'!$A$2:$E$399,4,FALSE)</f>
        <v>UD</v>
      </c>
      <c r="B10" t="str">
        <f>IF(A:A="在藥庫",VLOOKUP(E:E,藥庫位置!$1:$1048576,5,FALSE),"-")</f>
        <v>-</v>
      </c>
      <c r="C10" s="34" t="str">
        <f>IF(A:A="UD",VLOOKUP(E10,'ER TOTAL'!$A$2:$F$399,6,FALSE),"-")</f>
        <v>B</v>
      </c>
      <c r="D10" s="34" t="str">
        <f>IF(A:A="UD",VLOOKUP(E10,'ER TOTAL'!$A$2:$G$399,7,FALSE),"-")</f>
        <v>2</v>
      </c>
      <c r="E10" s="96" t="s">
        <v>510</v>
      </c>
      <c r="F10" s="96" t="s">
        <v>4388</v>
      </c>
      <c r="G10" s="96" t="s">
        <v>626</v>
      </c>
      <c r="H10" s="96">
        <v>10</v>
      </c>
      <c r="I10" s="96">
        <v>170</v>
      </c>
      <c r="J10" s="96">
        <v>163</v>
      </c>
      <c r="K10" s="96">
        <v>50</v>
      </c>
      <c r="L10" s="96">
        <v>0</v>
      </c>
      <c r="M10" s="96">
        <v>50</v>
      </c>
      <c r="N10" s="96">
        <v>220</v>
      </c>
      <c r="O10" s="96">
        <v>0</v>
      </c>
      <c r="P10" s="96">
        <v>0</v>
      </c>
      <c r="Q10" s="96">
        <v>6</v>
      </c>
    </row>
    <row r="11" spans="1:17">
      <c r="A11" t="str">
        <f>VLOOKUP(ER撥補輔助!E:E,'ER TOTAL'!$A$2:$E$399,4,FALSE)</f>
        <v>UD</v>
      </c>
      <c r="B11" t="str">
        <f>IF(A:A="在藥庫",VLOOKUP(E:E,藥庫位置!$1:$1048576,5,FALSE),"-")</f>
        <v>-</v>
      </c>
      <c r="C11" s="34" t="str">
        <f>IF(A:A="UD",VLOOKUP(E11,'ER TOTAL'!$A$2:$F$399,6,FALSE),"-")</f>
        <v>D</v>
      </c>
      <c r="D11" s="34">
        <f>IF(A:A="UD",VLOOKUP(E11,'ER TOTAL'!$A$2:$G$399,7,FALSE),"-")</f>
        <v>0</v>
      </c>
      <c r="E11" s="96" t="s">
        <v>508</v>
      </c>
      <c r="F11" s="96" t="s">
        <v>4439</v>
      </c>
      <c r="G11" s="96" t="s">
        <v>628</v>
      </c>
      <c r="H11" s="96">
        <v>1</v>
      </c>
      <c r="I11" s="96">
        <v>5</v>
      </c>
      <c r="J11" s="96">
        <v>-1</v>
      </c>
      <c r="K11" s="96">
        <v>11</v>
      </c>
      <c r="L11" s="96">
        <v>1485</v>
      </c>
      <c r="M11" s="96">
        <v>1</v>
      </c>
      <c r="N11" s="96">
        <v>10</v>
      </c>
      <c r="O11" s="96">
        <v>0</v>
      </c>
      <c r="P11" s="96">
        <v>0</v>
      </c>
      <c r="Q11" s="96">
        <v>6</v>
      </c>
    </row>
    <row r="12" spans="1:17">
      <c r="A12" t="str">
        <f>VLOOKUP(ER撥補輔助!E:E,'ER TOTAL'!$A$2:$E$399,4,FALSE)</f>
        <v>UD</v>
      </c>
      <c r="B12" t="str">
        <f>IF(A:A="在藥庫",VLOOKUP(E:E,藥庫位置!$1:$1048576,5,FALSE),"-")</f>
        <v>-</v>
      </c>
      <c r="C12" s="34" t="str">
        <f>IF(A:A="UD",VLOOKUP(E12,'ER TOTAL'!$A$2:$F$399,6,FALSE),"-")</f>
        <v>D</v>
      </c>
      <c r="D12" s="34">
        <f>IF(A:A="UD",VLOOKUP(E12,'ER TOTAL'!$A$2:$G$399,7,FALSE),"-")</f>
        <v>0</v>
      </c>
      <c r="E12" s="96" t="s">
        <v>576</v>
      </c>
      <c r="F12" s="96" t="s">
        <v>4336</v>
      </c>
      <c r="G12" s="96" t="s">
        <v>628</v>
      </c>
      <c r="H12" s="96">
        <v>30</v>
      </c>
      <c r="I12" s="96">
        <v>120</v>
      </c>
      <c r="J12" s="96">
        <v>117</v>
      </c>
      <c r="K12" s="96">
        <v>30</v>
      </c>
      <c r="L12" s="96">
        <v>380</v>
      </c>
      <c r="M12" s="96">
        <v>10</v>
      </c>
      <c r="N12" s="96">
        <v>150</v>
      </c>
      <c r="O12" s="96">
        <v>0</v>
      </c>
      <c r="P12" s="96">
        <v>480</v>
      </c>
      <c r="Q12" s="96">
        <v>6</v>
      </c>
    </row>
    <row r="13" spans="1:17">
      <c r="A13" t="str">
        <f>VLOOKUP(ER撥補輔助!E:E,'ER TOTAL'!$A$2:$E$399,4,FALSE)</f>
        <v>UD</v>
      </c>
      <c r="B13" t="str">
        <f>IF(A:A="在藥庫",VLOOKUP(E:E,藥庫位置!$1:$1048576,5,FALSE),"-")</f>
        <v>-</v>
      </c>
      <c r="C13" s="34" t="str">
        <f>IF(A:A="UD",VLOOKUP(E13,'ER TOTAL'!$A$2:$F$399,6,FALSE),"-")</f>
        <v>冰箱</v>
      </c>
      <c r="D13" s="34">
        <f>IF(A:A="UD",VLOOKUP(E13,'ER TOTAL'!$A$2:$G$399,7,FALSE),"-")</f>
        <v>0</v>
      </c>
      <c r="E13" s="96" t="s">
        <v>429</v>
      </c>
      <c r="F13" s="96" t="s">
        <v>7</v>
      </c>
      <c r="G13" s="96" t="s">
        <v>626</v>
      </c>
      <c r="H13" s="96">
        <v>3</v>
      </c>
      <c r="I13" s="96">
        <v>7</v>
      </c>
      <c r="J13" s="96">
        <v>6</v>
      </c>
      <c r="K13" s="96">
        <v>4</v>
      </c>
      <c r="L13" s="96">
        <v>0</v>
      </c>
      <c r="M13" s="96">
        <v>1</v>
      </c>
      <c r="N13" s="96">
        <v>10</v>
      </c>
      <c r="O13" s="96">
        <v>0</v>
      </c>
      <c r="P13" s="96">
        <v>0</v>
      </c>
      <c r="Q13" s="96">
        <v>6</v>
      </c>
    </row>
    <row r="14" spans="1:17">
      <c r="A14" t="str">
        <f>VLOOKUP(ER撥補輔助!E:E,'ER TOTAL'!$A$2:$E$399,4,FALSE)</f>
        <v>UD</v>
      </c>
      <c r="B14" t="str">
        <f>IF(A:A="在藥庫",VLOOKUP(E:E,藥庫位置!$1:$1048576,5,FALSE),"-")</f>
        <v>-</v>
      </c>
      <c r="C14" s="34" t="str">
        <f>IF(A:A="UD",VLOOKUP(E14,'ER TOTAL'!$A$2:$F$399,6,FALSE),"-")</f>
        <v>抽屜</v>
      </c>
      <c r="D14" s="34">
        <f>IF(A:A="UD",VLOOKUP(E14,'ER TOTAL'!$A$2:$G$399,7,FALSE),"-")</f>
        <v>0</v>
      </c>
      <c r="E14" s="96" t="s">
        <v>307</v>
      </c>
      <c r="F14" s="96" t="s">
        <v>4442</v>
      </c>
      <c r="G14" s="96" t="s">
        <v>628</v>
      </c>
      <c r="H14" s="96">
        <v>13</v>
      </c>
      <c r="I14" s="96">
        <v>30</v>
      </c>
      <c r="J14" s="96">
        <v>25</v>
      </c>
      <c r="K14" s="96">
        <v>30</v>
      </c>
      <c r="L14" s="96">
        <v>200</v>
      </c>
      <c r="M14" s="96">
        <v>10</v>
      </c>
      <c r="N14" s="96">
        <v>60</v>
      </c>
      <c r="O14" s="96">
        <v>0</v>
      </c>
      <c r="P14" s="96">
        <v>0</v>
      </c>
      <c r="Q14" s="96">
        <v>6</v>
      </c>
    </row>
    <row r="15" spans="1:17">
      <c r="A15" t="str">
        <f>VLOOKUP(ER撥補輔助!E:E,'ER TOTAL'!$A$2:$E$399,4,FALSE)</f>
        <v>UD</v>
      </c>
      <c r="B15" t="str">
        <f>IF(A:A="在藥庫",VLOOKUP(E:E,藥庫位置!$1:$1048576,5,FALSE),"-")</f>
        <v>-</v>
      </c>
      <c r="C15" s="34" t="str">
        <f>IF(A:A="UD",VLOOKUP(E15,'ER TOTAL'!$A$2:$F$399,6,FALSE),"-")</f>
        <v>抽屜</v>
      </c>
      <c r="D15" s="34">
        <f>IF(A:A="UD",VLOOKUP(E15,'ER TOTAL'!$A$2:$G$399,7,FALSE),"-")</f>
        <v>0</v>
      </c>
      <c r="E15" s="96" t="s">
        <v>579</v>
      </c>
      <c r="F15" s="96" t="s">
        <v>346</v>
      </c>
      <c r="G15" s="96" t="s">
        <v>628</v>
      </c>
      <c r="H15" s="96">
        <v>4</v>
      </c>
      <c r="I15" s="96">
        <v>30</v>
      </c>
      <c r="J15" s="96">
        <v>-61</v>
      </c>
      <c r="K15" s="96">
        <v>100</v>
      </c>
      <c r="L15" s="96">
        <v>198</v>
      </c>
      <c r="M15" s="96">
        <v>100</v>
      </c>
      <c r="N15" s="96">
        <v>50</v>
      </c>
      <c r="O15" s="96">
        <v>0</v>
      </c>
      <c r="P15" s="96">
        <v>0</v>
      </c>
      <c r="Q15" s="96">
        <v>6</v>
      </c>
    </row>
    <row r="16" spans="1:17">
      <c r="A16" t="str">
        <f>VLOOKUP(ER撥補輔助!E:E,'ER TOTAL'!$A$2:$E$399,4,FALSE)</f>
        <v>UD</v>
      </c>
      <c r="B16" t="str">
        <f>IF(A:A="在藥庫",VLOOKUP(E:E,藥庫位置!$1:$1048576,5,FALSE),"-")</f>
        <v>-</v>
      </c>
      <c r="C16" s="34" t="str">
        <f>IF(A:A="UD",VLOOKUP(E16,'ER TOTAL'!$A$2:$F$399,6,FALSE),"-")</f>
        <v>抽屜</v>
      </c>
      <c r="D16" s="34">
        <f>IF(A:A="UD",VLOOKUP(E16,'ER TOTAL'!$A$2:$G$399,7,FALSE),"-")</f>
        <v>0</v>
      </c>
      <c r="E16" s="96" t="s">
        <v>606</v>
      </c>
      <c r="F16" s="96" t="s">
        <v>409</v>
      </c>
      <c r="G16" s="96" t="s">
        <v>628</v>
      </c>
      <c r="H16" s="96">
        <v>10</v>
      </c>
      <c r="I16" s="96">
        <v>25</v>
      </c>
      <c r="J16" s="96">
        <v>19</v>
      </c>
      <c r="K16" s="96">
        <v>10</v>
      </c>
      <c r="L16" s="96">
        <v>60</v>
      </c>
      <c r="M16" s="96">
        <v>10</v>
      </c>
      <c r="N16" s="96">
        <v>35</v>
      </c>
      <c r="O16" s="96">
        <v>0</v>
      </c>
      <c r="P16" s="96">
        <v>0</v>
      </c>
      <c r="Q16" s="96">
        <v>6</v>
      </c>
    </row>
    <row r="17" spans="1:17">
      <c r="A17" t="str">
        <f>VLOOKUP(ER撥補輔助!E:E,'ER TOTAL'!$A$2:$E$399,4,FALSE)</f>
        <v>UD</v>
      </c>
      <c r="B17" t="str">
        <f>IF(A:A="在藥庫",VLOOKUP(E:E,藥庫位置!$1:$1048576,5,FALSE),"-")</f>
        <v>-</v>
      </c>
      <c r="C17" s="34" t="str">
        <f>IF(A:A="UD",VLOOKUP(E17,'ER TOTAL'!$A$2:$F$399,6,FALSE),"-")</f>
        <v>腳鋼架</v>
      </c>
      <c r="D17" s="34">
        <f>IF(A:A="UD",VLOOKUP(E17,'ER TOTAL'!$A$2:$G$399,7,FALSE),"-")</f>
        <v>4</v>
      </c>
      <c r="E17" s="96" t="s">
        <v>542</v>
      </c>
      <c r="F17" s="96" t="s">
        <v>4435</v>
      </c>
      <c r="G17" s="96" t="s">
        <v>628</v>
      </c>
      <c r="H17" s="96">
        <v>15</v>
      </c>
      <c r="I17" s="96">
        <v>120</v>
      </c>
      <c r="J17" s="96">
        <v>110</v>
      </c>
      <c r="K17" s="96">
        <v>60</v>
      </c>
      <c r="L17" s="96">
        <v>720</v>
      </c>
      <c r="M17" s="96">
        <v>60</v>
      </c>
      <c r="N17" s="96">
        <v>180</v>
      </c>
      <c r="O17" s="96">
        <v>0</v>
      </c>
      <c r="P17" s="96">
        <v>0</v>
      </c>
      <c r="Q17" s="96">
        <v>6</v>
      </c>
    </row>
    <row r="18" spans="1:17">
      <c r="A18" t="str">
        <f>VLOOKUP(ER撥補輔助!E:E,'ER TOTAL'!$A$2:$E$399,4,FALSE)</f>
        <v>不理它</v>
      </c>
      <c r="B18" t="str">
        <f>IF(A:A="在藥庫",VLOOKUP(E:E,藥庫位置!$1:$1048576,5,FALSE),"-")</f>
        <v>-</v>
      </c>
      <c r="C18" s="34" t="str">
        <f>IF(A:A="UD",VLOOKUP(E18,'ER TOTAL'!$A$2:$F$399,6,FALSE),"-")</f>
        <v>-</v>
      </c>
      <c r="D18" s="34" t="str">
        <f>IF(A:A="UD",VLOOKUP(E18,'ER TOTAL'!$A$2:$G$399,7,FALSE),"-")</f>
        <v>-</v>
      </c>
      <c r="E18" s="96" t="s">
        <v>455</v>
      </c>
      <c r="F18" s="96" t="s">
        <v>4464</v>
      </c>
      <c r="G18" s="96" t="s">
        <v>723</v>
      </c>
      <c r="H18" s="96">
        <v>1528</v>
      </c>
      <c r="I18" s="96">
        <v>6000</v>
      </c>
      <c r="J18" s="96">
        <v>4911</v>
      </c>
      <c r="K18" s="96">
        <v>6720</v>
      </c>
      <c r="L18" s="96">
        <v>43680</v>
      </c>
      <c r="M18" s="96">
        <v>1680</v>
      </c>
      <c r="N18" s="96">
        <v>12000</v>
      </c>
      <c r="O18" s="96">
        <v>0</v>
      </c>
      <c r="P18" s="96">
        <v>0</v>
      </c>
      <c r="Q18" s="96">
        <v>6</v>
      </c>
    </row>
    <row r="19" spans="1:17">
      <c r="A19" t="str">
        <f>VLOOKUP(ER撥補輔助!E:E,'ER TOTAL'!$A$2:$E$399,4,FALSE)</f>
        <v>藥庫會處理</v>
      </c>
      <c r="B19" t="str">
        <f>IF(A:A="在藥庫",VLOOKUP(E:E,藥庫位置!$1:$1048576,5,FALSE),"-")</f>
        <v>-</v>
      </c>
      <c r="C19" s="34" t="str">
        <f>IF(A:A="UD",VLOOKUP(E19,'ER TOTAL'!$A$2:$F$399,6,FALSE),"-")</f>
        <v>-</v>
      </c>
      <c r="D19" s="34" t="str">
        <f>IF(A:A="UD",VLOOKUP(E19,'ER TOTAL'!$A$2:$G$399,7,FALSE),"-")</f>
        <v>-</v>
      </c>
      <c r="E19" s="96" t="s">
        <v>502</v>
      </c>
      <c r="F19" s="96" t="s">
        <v>4438</v>
      </c>
      <c r="G19" s="96" t="s">
        <v>626</v>
      </c>
      <c r="H19" s="96">
        <v>1</v>
      </c>
      <c r="I19" s="96">
        <v>12</v>
      </c>
      <c r="J19" s="96">
        <v>-1</v>
      </c>
      <c r="K19" s="96">
        <v>18</v>
      </c>
      <c r="L19" s="96">
        <v>65</v>
      </c>
      <c r="M19" s="96">
        <v>6</v>
      </c>
      <c r="N19" s="96">
        <v>18</v>
      </c>
      <c r="O19" s="96">
        <v>0</v>
      </c>
      <c r="P19" s="96">
        <v>0</v>
      </c>
      <c r="Q19" s="96">
        <v>6</v>
      </c>
    </row>
    <row r="20" spans="1:17">
      <c r="A20" t="str">
        <f>VLOOKUP(ER撥補輔助!E:E,'ER TOTAL'!$A$2:$E$399,4,FALSE)</f>
        <v>藥庫會處理</v>
      </c>
      <c r="B20" t="str">
        <f>IF(A:A="在藥庫",VLOOKUP(E:E,藥庫位置!$1:$1048576,5,FALSE),"-")</f>
        <v>-</v>
      </c>
      <c r="C20" s="34" t="str">
        <f>IF(A:A="UD",VLOOKUP(E20,'ER TOTAL'!$A$2:$F$399,6,FALSE),"-")</f>
        <v>-</v>
      </c>
      <c r="D20" s="34" t="str">
        <f>IF(A:A="UD",VLOOKUP(E20,'ER TOTAL'!$A$2:$G$399,7,FALSE),"-")</f>
        <v>-</v>
      </c>
      <c r="E20" s="96" t="s">
        <v>551</v>
      </c>
      <c r="F20" s="96" t="s">
        <v>4443</v>
      </c>
      <c r="G20" s="96" t="s">
        <v>628</v>
      </c>
      <c r="H20" s="96">
        <v>1</v>
      </c>
      <c r="I20" s="96">
        <v>4</v>
      </c>
      <c r="J20" s="96">
        <v>3</v>
      </c>
      <c r="K20" s="96">
        <v>10</v>
      </c>
      <c r="L20" s="96">
        <v>20</v>
      </c>
      <c r="M20" s="96">
        <v>10</v>
      </c>
      <c r="N20" s="96">
        <v>15</v>
      </c>
      <c r="O20" s="96">
        <v>0</v>
      </c>
      <c r="P20" s="96">
        <v>0</v>
      </c>
      <c r="Q20" s="96">
        <v>6</v>
      </c>
    </row>
    <row r="21" spans="1:17">
      <c r="A21" t="str">
        <f>VLOOKUP(ER撥補輔助!E:E,'ER TOTAL'!$A$2:$E$399,4,FALSE)</f>
        <v>藥庫會處理</v>
      </c>
      <c r="B21" t="str">
        <f>IF(A:A="在藥庫",VLOOKUP(E:E,藥庫位置!$1:$1048576,5,FALSE),"-")</f>
        <v>-</v>
      </c>
      <c r="C21" s="34" t="str">
        <f>IF(A:A="UD",VLOOKUP(E21,'ER TOTAL'!$A$2:$F$399,6,FALSE),"-")</f>
        <v>-</v>
      </c>
      <c r="D21" s="34" t="str">
        <f>IF(A:A="UD",VLOOKUP(E21,'ER TOTAL'!$A$2:$G$399,7,FALSE),"-")</f>
        <v>-</v>
      </c>
      <c r="E21" s="96" t="s">
        <v>50</v>
      </c>
      <c r="F21" s="96" t="s">
        <v>4420</v>
      </c>
      <c r="G21" s="96" t="s">
        <v>627</v>
      </c>
      <c r="H21" s="96">
        <v>3</v>
      </c>
      <c r="I21" s="96">
        <v>2</v>
      </c>
      <c r="J21" s="96">
        <v>0</v>
      </c>
      <c r="K21" s="96">
        <v>3</v>
      </c>
      <c r="L21" s="96">
        <v>17</v>
      </c>
      <c r="M21" s="96">
        <v>1</v>
      </c>
      <c r="N21" s="96">
        <v>3</v>
      </c>
      <c r="O21" s="96">
        <v>0</v>
      </c>
      <c r="P21" s="96">
        <v>0</v>
      </c>
      <c r="Q21" s="96">
        <v>6</v>
      </c>
    </row>
    <row r="22" spans="1:17">
      <c r="A22" t="e">
        <f>VLOOKUP(ER撥補輔助!E:E,'ER TOTAL'!$A$2:$E$399,4,FALSE)</f>
        <v>#N/A</v>
      </c>
      <c r="B22" t="e">
        <f>IF(A:A="在藥庫",VLOOKUP(E:E,藥庫位置!$1:$1048576,5,FALSE),"-")</f>
        <v>#N/A</v>
      </c>
      <c r="C22" s="34" t="e">
        <f>IF(A:A="UD",VLOOKUP(E22,'ER TOTAL'!$A$2:$F$399,6,FALSE),"-")</f>
        <v>#N/A</v>
      </c>
      <c r="D22" s="34" t="e">
        <f>IF(A:A="UD",VLOOKUP(E22,'ER TOTAL'!$A$2:$G$399,7,FALSE),"-")</f>
        <v>#N/A</v>
      </c>
      <c r="E22" s="96" t="s">
        <v>4431</v>
      </c>
      <c r="F22" s="96" t="s">
        <v>4432</v>
      </c>
      <c r="G22" s="96" t="s">
        <v>628</v>
      </c>
      <c r="H22" s="96">
        <v>10</v>
      </c>
      <c r="I22" s="96">
        <v>0</v>
      </c>
      <c r="J22" s="96">
        <v>-30</v>
      </c>
      <c r="K22" s="96">
        <v>30</v>
      </c>
      <c r="L22" s="96">
        <v>0</v>
      </c>
      <c r="M22" s="96">
        <v>1</v>
      </c>
      <c r="N22" s="96">
        <v>0</v>
      </c>
      <c r="O22" s="96">
        <v>0</v>
      </c>
      <c r="P22" s="96">
        <v>0</v>
      </c>
      <c r="Q22" s="96">
        <v>1</v>
      </c>
    </row>
    <row r="23" spans="1:17">
      <c r="A23" t="e">
        <f>VLOOKUP(ER撥補輔助!E:E,'ER TOTAL'!$A$2:$E$399,4,FALSE)</f>
        <v>#N/A</v>
      </c>
      <c r="B23" t="e">
        <f>IF(A:A="在藥庫",VLOOKUP(E:E,藥庫位置!$1:$1048576,5,FALSE),"-")</f>
        <v>#N/A</v>
      </c>
      <c r="C23" s="34" t="e">
        <f>IF(A:A="UD",VLOOKUP(E23,'ER TOTAL'!$A$2:$F$399,6,FALSE),"-")</f>
        <v>#N/A</v>
      </c>
      <c r="D23" s="34" t="e">
        <f>IF(A:A="UD",VLOOKUP(E23,'ER TOTAL'!$A$2:$G$399,7,FALSE),"-")</f>
        <v>#N/A</v>
      </c>
      <c r="E23" s="96" t="s">
        <v>1087</v>
      </c>
      <c r="F23" s="96" t="s">
        <v>4377</v>
      </c>
      <c r="G23" s="96" t="s">
        <v>4378</v>
      </c>
      <c r="H23" s="96">
        <v>2</v>
      </c>
      <c r="I23" s="96">
        <v>40</v>
      </c>
      <c r="J23" s="96">
        <v>18</v>
      </c>
      <c r="K23" s="96">
        <v>80</v>
      </c>
      <c r="L23" s="96">
        <v>0</v>
      </c>
      <c r="M23" s="96">
        <v>80</v>
      </c>
      <c r="N23" s="96">
        <v>120</v>
      </c>
      <c r="O23" s="96">
        <v>0</v>
      </c>
      <c r="P23" s="96">
        <v>160</v>
      </c>
      <c r="Q23" s="96">
        <v>7</v>
      </c>
    </row>
    <row r="24" spans="1:17">
      <c r="A24" t="e">
        <f>VLOOKUP(ER撥補輔助!E:E,'ER TOTAL'!$A$2:$E$399,4,FALSE)</f>
        <v>#N/A</v>
      </c>
      <c r="B24" t="e">
        <f>IF(A:A="在藥庫",VLOOKUP(E:E,藥庫位置!$1:$1048576,5,FALSE),"-")</f>
        <v>#N/A</v>
      </c>
      <c r="C24" s="34" t="e">
        <f>IF(A:A="UD",VLOOKUP(E24,'ER TOTAL'!$A$2:$F$399,6,FALSE),"-")</f>
        <v>#N/A</v>
      </c>
      <c r="D24" s="34" t="e">
        <f>IF(A:A="UD",VLOOKUP(E24,'ER TOTAL'!$A$2:$G$399,7,FALSE),"-")</f>
        <v>#N/A</v>
      </c>
      <c r="E24" s="96" t="s">
        <v>3948</v>
      </c>
      <c r="F24" s="96" t="s">
        <v>3949</v>
      </c>
      <c r="G24" s="96" t="s">
        <v>627</v>
      </c>
      <c r="H24" s="96">
        <v>1</v>
      </c>
      <c r="I24" s="96">
        <v>30</v>
      </c>
      <c r="J24" s="96">
        <v>27</v>
      </c>
      <c r="K24" s="96">
        <v>53</v>
      </c>
      <c r="L24" s="96">
        <v>0</v>
      </c>
      <c r="M24" s="96">
        <v>1</v>
      </c>
      <c r="N24" s="96">
        <v>80</v>
      </c>
      <c r="O24" s="96">
        <v>0</v>
      </c>
      <c r="P24" s="96">
        <v>30</v>
      </c>
      <c r="Q24" s="96">
        <v>7</v>
      </c>
    </row>
    <row r="25" spans="1:17">
      <c r="A25" t="e">
        <f>VLOOKUP(ER撥補輔助!E:E,'ER TOTAL'!$A$2:$E$399,4,FALSE)</f>
        <v>#N/A</v>
      </c>
      <c r="B25" t="e">
        <f>IF(A:A="在藥庫",VLOOKUP(E:E,藥庫位置!$1:$1048576,5,FALSE),"-")</f>
        <v>#N/A</v>
      </c>
      <c r="C25" s="34" t="e">
        <f>IF(A:A="UD",VLOOKUP(E25,'ER TOTAL'!$A$2:$F$399,6,FALSE),"-")</f>
        <v>#N/A</v>
      </c>
      <c r="D25" s="34" t="e">
        <f>IF(A:A="UD",VLOOKUP(E25,'ER TOTAL'!$A$2:$G$399,7,FALSE),"-")</f>
        <v>#N/A</v>
      </c>
      <c r="E25" s="96" t="s">
        <v>3440</v>
      </c>
      <c r="F25" s="96" t="s">
        <v>3441</v>
      </c>
      <c r="G25" s="96" t="s">
        <v>784</v>
      </c>
      <c r="H25" s="96">
        <v>26</v>
      </c>
      <c r="I25" s="96">
        <v>60</v>
      </c>
      <c r="J25" s="96">
        <v>42</v>
      </c>
      <c r="K25" s="96">
        <v>168</v>
      </c>
      <c r="L25" s="96">
        <v>144</v>
      </c>
      <c r="M25" s="96">
        <v>168</v>
      </c>
      <c r="N25" s="96">
        <v>228</v>
      </c>
      <c r="O25" s="96">
        <v>0</v>
      </c>
      <c r="P25" s="96">
        <v>336</v>
      </c>
      <c r="Q25" s="96">
        <v>6</v>
      </c>
    </row>
    <row r="26" spans="1:17">
      <c r="A26" t="e">
        <f>VLOOKUP(ER撥補輔助!E:E,'ER TOTAL'!$A$2:$E$399,4,FALSE)</f>
        <v>#N/A</v>
      </c>
      <c r="B26" t="e">
        <f>IF(A:A="在藥庫",VLOOKUP(E:E,藥庫位置!$1:$1048576,5,FALSE),"-")</f>
        <v>#N/A</v>
      </c>
      <c r="C26" s="34" t="e">
        <f>IF(A:A="UD",VLOOKUP(E26,'ER TOTAL'!$A$2:$F$399,6,FALSE),"-")</f>
        <v>#N/A</v>
      </c>
      <c r="D26" s="34" t="e">
        <f>IF(A:A="UD",VLOOKUP(E26,'ER TOTAL'!$A$2:$G$399,7,FALSE),"-")</f>
        <v>#N/A</v>
      </c>
      <c r="E26" s="96" t="s">
        <v>3354</v>
      </c>
      <c r="F26" s="96" t="s">
        <v>4406</v>
      </c>
      <c r="G26" s="96" t="s">
        <v>784</v>
      </c>
      <c r="H26" s="96">
        <v>1</v>
      </c>
      <c r="I26" s="96">
        <v>40</v>
      </c>
      <c r="J26" s="96">
        <v>7</v>
      </c>
      <c r="K26" s="96">
        <v>100</v>
      </c>
      <c r="L26" s="96">
        <v>0</v>
      </c>
      <c r="M26" s="96">
        <v>100</v>
      </c>
      <c r="N26" s="96">
        <v>140</v>
      </c>
      <c r="O26" s="96">
        <v>0</v>
      </c>
      <c r="P26" s="96">
        <v>200</v>
      </c>
      <c r="Q26" s="96">
        <v>6</v>
      </c>
    </row>
    <row r="27" spans="1:17">
      <c r="A27" t="e">
        <f>VLOOKUP(ER撥補輔助!E:E,'ER TOTAL'!$A$2:$E$399,4,FALSE)</f>
        <v>#N/A</v>
      </c>
      <c r="B27" t="e">
        <f>IF(A:A="在藥庫",VLOOKUP(E:E,藥庫位置!$1:$1048576,5,FALSE),"-")</f>
        <v>#N/A</v>
      </c>
      <c r="C27" s="34" t="e">
        <f>IF(A:A="UD",VLOOKUP(E27,'ER TOTAL'!$A$2:$F$399,6,FALSE),"-")</f>
        <v>#N/A</v>
      </c>
      <c r="D27" s="34" t="e">
        <f>IF(A:A="UD",VLOOKUP(E27,'ER TOTAL'!$A$2:$G$399,7,FALSE),"-")</f>
        <v>#N/A</v>
      </c>
      <c r="E27" s="96" t="s">
        <v>2999</v>
      </c>
      <c r="F27" s="96" t="s">
        <v>3003</v>
      </c>
      <c r="G27" s="96" t="s">
        <v>4423</v>
      </c>
      <c r="H27" s="96">
        <v>7</v>
      </c>
      <c r="I27" s="96">
        <v>40</v>
      </c>
      <c r="J27" s="96">
        <v>33</v>
      </c>
      <c r="K27" s="96">
        <v>60</v>
      </c>
      <c r="L27" s="96">
        <v>0</v>
      </c>
      <c r="M27" s="96">
        <v>60</v>
      </c>
      <c r="N27" s="96">
        <v>100</v>
      </c>
      <c r="O27" s="96">
        <v>0</v>
      </c>
      <c r="P27" s="96">
        <v>60</v>
      </c>
      <c r="Q27" s="96">
        <v>6</v>
      </c>
    </row>
    <row r="28" spans="1:17">
      <c r="A28" t="e">
        <f>VLOOKUP(ER撥補輔助!E:E,'ER TOTAL'!$A$2:$E$399,4,FALSE)</f>
        <v>#N/A</v>
      </c>
      <c r="B28" t="e">
        <f>IF(A:A="在藥庫",VLOOKUP(E:E,藥庫位置!$1:$1048576,5,FALSE),"-")</f>
        <v>#N/A</v>
      </c>
      <c r="C28" s="34" t="e">
        <f>IF(A:A="UD",VLOOKUP(E28,'ER TOTAL'!$A$2:$F$399,6,FALSE),"-")</f>
        <v>#N/A</v>
      </c>
      <c r="D28" s="34" t="e">
        <f>IF(A:A="UD",VLOOKUP(E28,'ER TOTAL'!$A$2:$G$399,7,FALSE),"-")</f>
        <v>#N/A</v>
      </c>
      <c r="E28" s="96" t="s">
        <v>4063</v>
      </c>
      <c r="F28" s="96" t="s">
        <v>4386</v>
      </c>
      <c r="G28" s="96" t="s">
        <v>723</v>
      </c>
      <c r="H28" s="96">
        <v>848</v>
      </c>
      <c r="I28" s="96">
        <v>5500</v>
      </c>
      <c r="J28" s="96">
        <v>2005</v>
      </c>
      <c r="K28" s="96">
        <v>5000</v>
      </c>
      <c r="L28" s="96">
        <v>0</v>
      </c>
      <c r="M28" s="96">
        <v>5000</v>
      </c>
      <c r="N28" s="96">
        <v>10500</v>
      </c>
      <c r="O28" s="96">
        <v>0</v>
      </c>
      <c r="P28" s="96">
        <v>40000</v>
      </c>
      <c r="Q28" s="96">
        <v>6</v>
      </c>
    </row>
    <row r="29" spans="1:17">
      <c r="A29" t="e">
        <f>VLOOKUP(ER撥補輔助!E:E,'ER TOTAL'!$A$2:$E$399,4,FALSE)</f>
        <v>#N/A</v>
      </c>
      <c r="B29" t="e">
        <f>IF(A:A="在藥庫",VLOOKUP(E:E,藥庫位置!$1:$1048576,5,FALSE),"-")</f>
        <v>#N/A</v>
      </c>
      <c r="C29" s="34" t="e">
        <f>IF(A:A="UD",VLOOKUP(E29,'ER TOTAL'!$A$2:$F$399,6,FALSE),"-")</f>
        <v>#N/A</v>
      </c>
      <c r="D29" s="34" t="e">
        <f>IF(A:A="UD",VLOOKUP(E29,'ER TOTAL'!$A$2:$G$399,7,FALSE),"-")</f>
        <v>#N/A</v>
      </c>
      <c r="E29" s="96" t="s">
        <v>2451</v>
      </c>
      <c r="F29" s="96" t="s">
        <v>2456</v>
      </c>
      <c r="G29" s="96" t="s">
        <v>723</v>
      </c>
      <c r="H29" s="96">
        <v>56</v>
      </c>
      <c r="I29" s="96">
        <v>800</v>
      </c>
      <c r="J29" s="96">
        <v>268</v>
      </c>
      <c r="K29" s="96">
        <v>700</v>
      </c>
      <c r="L29" s="96">
        <v>0</v>
      </c>
      <c r="M29" s="96">
        <v>700</v>
      </c>
      <c r="N29" s="96">
        <v>1500</v>
      </c>
      <c r="O29" s="96">
        <v>0</v>
      </c>
      <c r="P29" s="96">
        <v>0</v>
      </c>
      <c r="Q29" s="96">
        <v>6</v>
      </c>
    </row>
    <row r="30" spans="1:17">
      <c r="A30" t="e">
        <f>VLOOKUP(ER撥補輔助!E:E,'ER TOTAL'!$A$2:$E$399,4,FALSE)</f>
        <v>#N/A</v>
      </c>
      <c r="B30" t="e">
        <f>IF(A:A="在藥庫",VLOOKUP(E:E,藥庫位置!$1:$1048576,5,FALSE),"-")</f>
        <v>#N/A</v>
      </c>
      <c r="C30" s="34" t="e">
        <f>IF(A:A="UD",VLOOKUP(E30,'ER TOTAL'!$A$2:$F$399,6,FALSE),"-")</f>
        <v>#N/A</v>
      </c>
      <c r="D30" s="34" t="e">
        <f>IF(A:A="UD",VLOOKUP(E30,'ER TOTAL'!$A$2:$G$399,7,FALSE),"-")</f>
        <v>#N/A</v>
      </c>
      <c r="E30" s="96" t="s">
        <v>2459</v>
      </c>
      <c r="F30" s="96" t="s">
        <v>4434</v>
      </c>
      <c r="G30" s="96" t="s">
        <v>723</v>
      </c>
      <c r="H30" s="96">
        <v>1217</v>
      </c>
      <c r="I30" s="96">
        <v>5000</v>
      </c>
      <c r="J30" s="96">
        <v>3827</v>
      </c>
      <c r="K30" s="96">
        <v>11000</v>
      </c>
      <c r="L30" s="96">
        <v>6000</v>
      </c>
      <c r="M30" s="96">
        <v>1000</v>
      </c>
      <c r="N30" s="96">
        <v>15000</v>
      </c>
      <c r="O30" s="96">
        <v>0</v>
      </c>
      <c r="P30" s="96">
        <v>20000</v>
      </c>
      <c r="Q30" s="96">
        <v>6</v>
      </c>
    </row>
    <row r="31" spans="1:17">
      <c r="A31" t="e">
        <f>VLOOKUP(ER撥補輔助!E:E,'ER TOTAL'!$A$2:$E$399,4,FALSE)</f>
        <v>#N/A</v>
      </c>
      <c r="B31" t="e">
        <f>IF(A:A="在藥庫",VLOOKUP(E:E,藥庫位置!$1:$1048576,5,FALSE),"-")</f>
        <v>#N/A</v>
      </c>
      <c r="C31" s="34" t="e">
        <f>IF(A:A="UD",VLOOKUP(E31,'ER TOTAL'!$A$2:$F$399,6,FALSE),"-")</f>
        <v>#N/A</v>
      </c>
      <c r="D31" s="34" t="e">
        <f>IF(A:A="UD",VLOOKUP(E31,'ER TOTAL'!$A$2:$G$399,7,FALSE),"-")</f>
        <v>#N/A</v>
      </c>
      <c r="E31" s="96" t="s">
        <v>1349</v>
      </c>
      <c r="F31" s="96" t="s">
        <v>4436</v>
      </c>
      <c r="G31" s="96" t="s">
        <v>627</v>
      </c>
      <c r="H31" s="96">
        <v>1</v>
      </c>
      <c r="I31" s="96">
        <v>0</v>
      </c>
      <c r="J31" s="96">
        <v>-13</v>
      </c>
      <c r="K31" s="96">
        <v>13</v>
      </c>
      <c r="L31" s="96">
        <v>892</v>
      </c>
      <c r="M31" s="96">
        <v>1</v>
      </c>
      <c r="N31" s="96">
        <v>0</v>
      </c>
      <c r="O31" s="96">
        <v>0</v>
      </c>
      <c r="P31" s="96">
        <v>1200</v>
      </c>
      <c r="Q31" s="96">
        <v>1</v>
      </c>
    </row>
    <row r="32" spans="1:17">
      <c r="A32" t="e">
        <f>VLOOKUP(ER撥補輔助!E:E,'ER TOTAL'!$A$2:$E$399,4,FALSE)</f>
        <v>#N/A</v>
      </c>
      <c r="B32" t="e">
        <f>IF(A:A="在藥庫",VLOOKUP(E:E,藥庫位置!$1:$1048576,5,FALSE),"-")</f>
        <v>#N/A</v>
      </c>
      <c r="C32" s="34" t="e">
        <f>IF(A:A="UD",VLOOKUP(E32,'ER TOTAL'!$A$2:$F$399,6,FALSE),"-")</f>
        <v>#N/A</v>
      </c>
      <c r="D32" s="34" t="e">
        <f>IF(A:A="UD",VLOOKUP(E32,'ER TOTAL'!$A$2:$G$399,7,FALSE),"-")</f>
        <v>#N/A</v>
      </c>
      <c r="E32" s="96" t="s">
        <v>1050</v>
      </c>
      <c r="F32" s="96" t="s">
        <v>4437</v>
      </c>
      <c r="G32" s="96" t="s">
        <v>626</v>
      </c>
      <c r="H32" s="96">
        <v>3</v>
      </c>
      <c r="I32" s="96">
        <v>10</v>
      </c>
      <c r="J32" s="96">
        <v>8</v>
      </c>
      <c r="K32" s="96">
        <v>8</v>
      </c>
      <c r="L32" s="96">
        <v>10</v>
      </c>
      <c r="M32" s="96">
        <v>2</v>
      </c>
      <c r="N32" s="96">
        <v>16</v>
      </c>
      <c r="O32" s="96">
        <v>0</v>
      </c>
      <c r="P32" s="96">
        <v>0</v>
      </c>
      <c r="Q32" s="96">
        <v>14</v>
      </c>
    </row>
    <row r="33" spans="1:17">
      <c r="A33" t="e">
        <f>VLOOKUP(ER撥補輔助!E:E,'ER TOTAL'!$A$2:$E$399,4,FALSE)</f>
        <v>#N/A</v>
      </c>
      <c r="B33" t="e">
        <f>IF(A:A="在藥庫",VLOOKUP(E:E,藥庫位置!$1:$1048576,5,FALSE),"-")</f>
        <v>#N/A</v>
      </c>
      <c r="C33" s="34" t="e">
        <f>IF(A:A="UD",VLOOKUP(E33,'ER TOTAL'!$A$2:$F$399,6,FALSE),"-")</f>
        <v>#N/A</v>
      </c>
      <c r="D33" s="34" t="e">
        <f>IF(A:A="UD",VLOOKUP(E33,'ER TOTAL'!$A$2:$G$399,7,FALSE),"-")</f>
        <v>#N/A</v>
      </c>
      <c r="E33" s="96" t="s">
        <v>812</v>
      </c>
      <c r="F33" s="96" t="s">
        <v>4440</v>
      </c>
      <c r="G33" s="96" t="s">
        <v>4378</v>
      </c>
      <c r="H33" s="96">
        <v>11</v>
      </c>
      <c r="I33" s="96">
        <v>150</v>
      </c>
      <c r="J33" s="96">
        <v>144</v>
      </c>
      <c r="K33" s="96">
        <v>160</v>
      </c>
      <c r="L33" s="96">
        <v>160</v>
      </c>
      <c r="M33" s="96">
        <v>160</v>
      </c>
      <c r="N33" s="96">
        <v>310</v>
      </c>
      <c r="O33" s="96">
        <v>0</v>
      </c>
      <c r="P33" s="96">
        <v>0</v>
      </c>
      <c r="Q33" s="96">
        <v>6</v>
      </c>
    </row>
    <row r="34" spans="1:17">
      <c r="A34" t="e">
        <f>VLOOKUP(ER撥補輔助!E:E,'ER TOTAL'!$A$2:$E$399,4,FALSE)</f>
        <v>#N/A</v>
      </c>
      <c r="B34" t="e">
        <f>IF(A:A="在藥庫",VLOOKUP(E:E,藥庫位置!$1:$1048576,5,FALSE),"-")</f>
        <v>#N/A</v>
      </c>
      <c r="C34" s="34" t="e">
        <f>IF(A:A="UD",VLOOKUP(E34,'ER TOTAL'!$A$2:$F$399,6,FALSE),"-")</f>
        <v>#N/A</v>
      </c>
      <c r="D34" s="34" t="e">
        <f>IF(A:A="UD",VLOOKUP(E34,'ER TOTAL'!$A$2:$G$399,7,FALSE),"-")</f>
        <v>#N/A</v>
      </c>
      <c r="E34" s="96" t="s">
        <v>3562</v>
      </c>
      <c r="F34" s="96" t="s">
        <v>4441</v>
      </c>
      <c r="G34" s="96" t="s">
        <v>628</v>
      </c>
      <c r="H34" s="96">
        <v>2</v>
      </c>
      <c r="I34" s="96">
        <v>5</v>
      </c>
      <c r="J34" s="96">
        <v>4</v>
      </c>
      <c r="K34" s="96">
        <v>5</v>
      </c>
      <c r="L34" s="96">
        <v>13</v>
      </c>
      <c r="M34" s="96">
        <v>5</v>
      </c>
      <c r="N34" s="96">
        <v>10</v>
      </c>
      <c r="O34" s="96">
        <v>0</v>
      </c>
      <c r="P34" s="96">
        <v>0</v>
      </c>
      <c r="Q34" s="96">
        <v>6</v>
      </c>
    </row>
    <row r="35" spans="1:17">
      <c r="A35" t="e">
        <f>VLOOKUP(ER撥補輔助!E:E,'ER TOTAL'!$A$2:$E$399,4,FALSE)</f>
        <v>#N/A</v>
      </c>
      <c r="B35" t="e">
        <f>IF(A:A="在藥庫",VLOOKUP(E:E,藥庫位置!$1:$1048576,5,FALSE),"-")</f>
        <v>#N/A</v>
      </c>
      <c r="C35" s="34" t="e">
        <f>IF(A:A="UD",VLOOKUP(E35,'ER TOTAL'!$A$2:$F$399,6,FALSE),"-")</f>
        <v>#N/A</v>
      </c>
      <c r="D35" s="34" t="e">
        <f>IF(A:A="UD",VLOOKUP(E35,'ER TOTAL'!$A$2:$G$399,7,FALSE),"-")</f>
        <v>#N/A</v>
      </c>
      <c r="E35" s="96" t="s">
        <v>1166</v>
      </c>
      <c r="F35" s="96" t="s">
        <v>1167</v>
      </c>
      <c r="G35" s="96" t="s">
        <v>628</v>
      </c>
      <c r="H35" s="96">
        <v>2</v>
      </c>
      <c r="I35" s="96">
        <v>4</v>
      </c>
      <c r="J35" s="96">
        <v>-43</v>
      </c>
      <c r="K35" s="96">
        <v>50</v>
      </c>
      <c r="L35" s="96">
        <v>145</v>
      </c>
      <c r="M35" s="96">
        <v>10</v>
      </c>
      <c r="N35" s="96">
        <v>14</v>
      </c>
      <c r="O35" s="96">
        <v>0</v>
      </c>
      <c r="P35" s="96">
        <v>0</v>
      </c>
      <c r="Q35" s="96">
        <v>6</v>
      </c>
    </row>
    <row r="36" spans="1:17">
      <c r="A36" t="e">
        <f>VLOOKUP(ER撥補輔助!E:E,'ER TOTAL'!$A$2:$E$399,4,FALSE)</f>
        <v>#N/A</v>
      </c>
      <c r="B36" t="e">
        <f>IF(A:A="在藥庫",VLOOKUP(E:E,藥庫位置!$1:$1048576,5,FALSE),"-")</f>
        <v>#N/A</v>
      </c>
      <c r="C36" s="34" t="e">
        <f>IF(A:A="UD",VLOOKUP(E36,'ER TOTAL'!$A$2:$F$399,6,FALSE),"-")</f>
        <v>#N/A</v>
      </c>
      <c r="D36" s="34" t="e">
        <f>IF(A:A="UD",VLOOKUP(E36,'ER TOTAL'!$A$2:$G$399,7,FALSE),"-")</f>
        <v>#N/A</v>
      </c>
      <c r="E36" s="96" t="s">
        <v>4445</v>
      </c>
      <c r="F36" s="96" t="s">
        <v>4446</v>
      </c>
      <c r="G36" s="96" t="s">
        <v>626</v>
      </c>
      <c r="H36" s="96">
        <v>1</v>
      </c>
      <c r="I36" s="96">
        <v>0</v>
      </c>
      <c r="J36" s="96">
        <v>-1</v>
      </c>
      <c r="K36" s="96">
        <v>1</v>
      </c>
      <c r="L36" s="96">
        <v>30</v>
      </c>
      <c r="M36" s="96">
        <v>1</v>
      </c>
      <c r="N36" s="96">
        <v>0</v>
      </c>
      <c r="O36" s="96">
        <v>0</v>
      </c>
      <c r="P36" s="96">
        <v>0</v>
      </c>
      <c r="Q36" s="96">
        <v>6</v>
      </c>
    </row>
    <row r="37" spans="1:17">
      <c r="A37" t="e">
        <f>VLOOKUP(ER撥補輔助!E:E,'ER TOTAL'!$A$2:$E$399,4,FALSE)</f>
        <v>#N/A</v>
      </c>
      <c r="B37" t="e">
        <f>IF(A:A="在藥庫",VLOOKUP(E:E,藥庫位置!$1:$1048576,5,FALSE),"-")</f>
        <v>#N/A</v>
      </c>
      <c r="C37" s="34" t="e">
        <f>IF(A:A="UD",VLOOKUP(E37,'ER TOTAL'!$A$2:$F$399,6,FALSE),"-")</f>
        <v>#N/A</v>
      </c>
      <c r="D37" s="34" t="e">
        <f>IF(A:A="UD",VLOOKUP(E37,'ER TOTAL'!$A$2:$G$399,7,FALSE),"-")</f>
        <v>#N/A</v>
      </c>
      <c r="E37" s="96" t="s">
        <v>3577</v>
      </c>
      <c r="F37" s="96" t="s">
        <v>4447</v>
      </c>
      <c r="G37" s="96" t="s">
        <v>627</v>
      </c>
      <c r="H37" s="96">
        <v>3</v>
      </c>
      <c r="I37" s="96">
        <v>5</v>
      </c>
      <c r="J37" s="96">
        <v>3</v>
      </c>
      <c r="K37" s="96">
        <v>6</v>
      </c>
      <c r="L37" s="96">
        <v>26</v>
      </c>
      <c r="M37" s="96">
        <v>1</v>
      </c>
      <c r="N37" s="96">
        <v>9</v>
      </c>
      <c r="O37" s="96">
        <v>0</v>
      </c>
      <c r="P37" s="96">
        <v>0</v>
      </c>
      <c r="Q37" s="96">
        <v>6</v>
      </c>
    </row>
    <row r="38" spans="1:17">
      <c r="A38" t="e">
        <f>VLOOKUP(ER撥補輔助!E:E,'ER TOTAL'!$A$2:$E$399,4,FALSE)</f>
        <v>#N/A</v>
      </c>
      <c r="B38" t="e">
        <f>IF(A:A="在藥庫",VLOOKUP(E:E,藥庫位置!$1:$1048576,5,FALSE),"-")</f>
        <v>#N/A</v>
      </c>
      <c r="C38" s="34" t="e">
        <f>IF(A:A="UD",VLOOKUP(E38,'ER TOTAL'!$A$2:$F$399,6,FALSE),"-")</f>
        <v>#N/A</v>
      </c>
      <c r="D38" s="34" t="e">
        <f>IF(A:A="UD",VLOOKUP(E38,'ER TOTAL'!$A$2:$G$399,7,FALSE),"-")</f>
        <v>#N/A</v>
      </c>
      <c r="E38" s="96" t="s">
        <v>2987</v>
      </c>
      <c r="F38" s="96" t="s">
        <v>4448</v>
      </c>
      <c r="G38" s="96" t="s">
        <v>627</v>
      </c>
      <c r="H38" s="96">
        <v>44</v>
      </c>
      <c r="I38" s="96">
        <v>50</v>
      </c>
      <c r="J38" s="96">
        <v>12</v>
      </c>
      <c r="K38" s="96">
        <v>80</v>
      </c>
      <c r="L38" s="96">
        <v>320</v>
      </c>
      <c r="M38" s="96">
        <v>20</v>
      </c>
      <c r="N38" s="96">
        <v>100</v>
      </c>
      <c r="O38" s="96">
        <v>0</v>
      </c>
      <c r="P38" s="96">
        <v>0</v>
      </c>
      <c r="Q38" s="96">
        <v>6</v>
      </c>
    </row>
    <row r="39" spans="1:17">
      <c r="A39" t="e">
        <f>VLOOKUP(ER撥補輔助!E:E,'ER TOTAL'!$A$2:$E$399,4,FALSE)</f>
        <v>#N/A</v>
      </c>
      <c r="B39" t="e">
        <f>IF(A:A="在藥庫",VLOOKUP(E:E,藥庫位置!$1:$1048576,5,FALSE),"-")</f>
        <v>#N/A</v>
      </c>
      <c r="C39" s="34" t="e">
        <f>IF(A:A="UD",VLOOKUP(E39,'ER TOTAL'!$A$2:$F$399,6,FALSE),"-")</f>
        <v>#N/A</v>
      </c>
      <c r="D39" s="34" t="e">
        <f>IF(A:A="UD",VLOOKUP(E39,'ER TOTAL'!$A$2:$G$399,7,FALSE),"-")</f>
        <v>#N/A</v>
      </c>
      <c r="E39" s="96" t="s">
        <v>3154</v>
      </c>
      <c r="F39" s="96" t="s">
        <v>3155</v>
      </c>
      <c r="G39" s="96" t="s">
        <v>627</v>
      </c>
      <c r="H39" s="96">
        <v>36</v>
      </c>
      <c r="I39" s="96">
        <v>150</v>
      </c>
      <c r="J39" s="96">
        <v>127</v>
      </c>
      <c r="K39" s="96">
        <v>150</v>
      </c>
      <c r="L39" s="96">
        <v>600</v>
      </c>
      <c r="M39" s="96">
        <v>50</v>
      </c>
      <c r="N39" s="96">
        <v>300</v>
      </c>
      <c r="O39" s="96">
        <v>0</v>
      </c>
      <c r="P39" s="96">
        <v>300</v>
      </c>
      <c r="Q39" s="96">
        <v>6</v>
      </c>
    </row>
    <row r="40" spans="1:17">
      <c r="A40" t="e">
        <f>VLOOKUP(ER撥補輔助!E:E,'ER TOTAL'!$A$2:$E$399,4,FALSE)</f>
        <v>#N/A</v>
      </c>
      <c r="B40" t="e">
        <f>IF(A:A="在藥庫",VLOOKUP(E:E,藥庫位置!$1:$1048576,5,FALSE),"-")</f>
        <v>#N/A</v>
      </c>
      <c r="C40" s="34" t="e">
        <f>IF(A:A="UD",VLOOKUP(E40,'ER TOTAL'!$A$2:$F$399,6,FALSE),"-")</f>
        <v>#N/A</v>
      </c>
      <c r="D40" s="34" t="e">
        <f>IF(A:A="UD",VLOOKUP(E40,'ER TOTAL'!$A$2:$G$399,7,FALSE),"-")</f>
        <v>#N/A</v>
      </c>
      <c r="E40" s="96" t="s">
        <v>826</v>
      </c>
      <c r="F40" s="96" t="s">
        <v>4449</v>
      </c>
      <c r="G40" s="96" t="s">
        <v>627</v>
      </c>
      <c r="H40" s="96">
        <v>27</v>
      </c>
      <c r="I40" s="96">
        <v>70</v>
      </c>
      <c r="J40" s="96">
        <v>53</v>
      </c>
      <c r="K40" s="96">
        <v>60</v>
      </c>
      <c r="L40" s="96">
        <v>840</v>
      </c>
      <c r="M40" s="96">
        <v>60</v>
      </c>
      <c r="N40" s="96">
        <v>130</v>
      </c>
      <c r="O40" s="96">
        <v>0</v>
      </c>
      <c r="P40" s="96">
        <v>0</v>
      </c>
      <c r="Q40" s="96">
        <v>6</v>
      </c>
    </row>
    <row r="41" spans="1:17">
      <c r="A41" t="e">
        <f>VLOOKUP(ER撥補輔助!E:E,'ER TOTAL'!$A$2:$E$399,4,FALSE)</f>
        <v>#N/A</v>
      </c>
      <c r="B41" t="e">
        <f>IF(A:A="在藥庫",VLOOKUP(E:E,藥庫位置!$1:$1048576,5,FALSE),"-")</f>
        <v>#N/A</v>
      </c>
      <c r="C41" s="34" t="e">
        <f>IF(A:A="UD",VLOOKUP(E41,'ER TOTAL'!$A$2:$F$399,6,FALSE),"-")</f>
        <v>#N/A</v>
      </c>
      <c r="D41" s="34" t="e">
        <f>IF(A:A="UD",VLOOKUP(E41,'ER TOTAL'!$A$2:$G$399,7,FALSE),"-")</f>
        <v>#N/A</v>
      </c>
      <c r="E41" s="96" t="s">
        <v>829</v>
      </c>
      <c r="F41" s="96" t="s">
        <v>4450</v>
      </c>
      <c r="G41" s="96" t="s">
        <v>627</v>
      </c>
      <c r="H41" s="96">
        <v>7</v>
      </c>
      <c r="I41" s="96">
        <v>20</v>
      </c>
      <c r="J41" s="96">
        <v>15</v>
      </c>
      <c r="K41" s="96">
        <v>20</v>
      </c>
      <c r="L41" s="96">
        <v>30</v>
      </c>
      <c r="M41" s="96">
        <v>20</v>
      </c>
      <c r="N41" s="96">
        <v>40</v>
      </c>
      <c r="O41" s="96">
        <v>0</v>
      </c>
      <c r="P41" s="96">
        <v>0</v>
      </c>
      <c r="Q41" s="96">
        <v>6</v>
      </c>
    </row>
    <row r="42" spans="1:17">
      <c r="A42" t="e">
        <f>VLOOKUP(ER撥補輔助!E:E,'ER TOTAL'!$A$2:$E$399,4,FALSE)</f>
        <v>#N/A</v>
      </c>
      <c r="B42" t="e">
        <f>IF(A:A="在藥庫",VLOOKUP(E:E,藥庫位置!$1:$1048576,5,FALSE),"-")</f>
        <v>#N/A</v>
      </c>
      <c r="C42" s="34" t="e">
        <f>IF(A:A="UD",VLOOKUP(E42,'ER TOTAL'!$A$2:$F$399,6,FALSE),"-")</f>
        <v>#N/A</v>
      </c>
      <c r="D42" s="34" t="e">
        <f>IF(A:A="UD",VLOOKUP(E42,'ER TOTAL'!$A$2:$G$399,7,FALSE),"-")</f>
        <v>#N/A</v>
      </c>
      <c r="E42" s="96" t="s">
        <v>3907</v>
      </c>
      <c r="F42" s="96" t="s">
        <v>4421</v>
      </c>
      <c r="G42" s="96" t="s">
        <v>627</v>
      </c>
      <c r="H42" s="96">
        <v>28</v>
      </c>
      <c r="I42" s="96">
        <v>40</v>
      </c>
      <c r="J42" s="96">
        <v>35</v>
      </c>
      <c r="K42" s="96">
        <v>36</v>
      </c>
      <c r="L42" s="96">
        <v>116</v>
      </c>
      <c r="M42" s="96">
        <v>36</v>
      </c>
      <c r="N42" s="96">
        <v>80</v>
      </c>
      <c r="O42" s="96">
        <v>0</v>
      </c>
      <c r="P42" s="96">
        <v>0</v>
      </c>
      <c r="Q42" s="96">
        <v>6</v>
      </c>
    </row>
    <row r="43" spans="1:17">
      <c r="A43" t="e">
        <f>VLOOKUP(ER撥補輔助!E:E,'ER TOTAL'!$A$2:$E$399,4,FALSE)</f>
        <v>#N/A</v>
      </c>
      <c r="B43" t="e">
        <f>IF(A:A="在藥庫",VLOOKUP(E:E,藥庫位置!$1:$1048576,5,FALSE),"-")</f>
        <v>#N/A</v>
      </c>
      <c r="C43" s="34" t="e">
        <f>IF(A:A="UD",VLOOKUP(E43,'ER TOTAL'!$A$2:$F$399,6,FALSE),"-")</f>
        <v>#N/A</v>
      </c>
      <c r="D43" s="34" t="e">
        <f>IF(A:A="UD",VLOOKUP(E43,'ER TOTAL'!$A$2:$G$399,7,FALSE),"-")</f>
        <v>#N/A</v>
      </c>
      <c r="E43" s="96" t="s">
        <v>833</v>
      </c>
      <c r="F43" s="96" t="s">
        <v>4451</v>
      </c>
      <c r="G43" s="96" t="s">
        <v>627</v>
      </c>
      <c r="H43" s="96">
        <v>8</v>
      </c>
      <c r="I43" s="96">
        <v>30</v>
      </c>
      <c r="J43" s="96">
        <v>22</v>
      </c>
      <c r="K43" s="96">
        <v>60</v>
      </c>
      <c r="L43" s="96">
        <v>180</v>
      </c>
      <c r="M43" s="96">
        <v>30</v>
      </c>
      <c r="N43" s="96">
        <v>90</v>
      </c>
      <c r="O43" s="96">
        <v>0</v>
      </c>
      <c r="P43" s="96">
        <v>0</v>
      </c>
      <c r="Q43" s="96">
        <v>14</v>
      </c>
    </row>
    <row r="44" spans="1:17">
      <c r="A44" t="e">
        <f>VLOOKUP(ER撥補輔助!E:E,'ER TOTAL'!$A$2:$E$399,4,FALSE)</f>
        <v>#N/A</v>
      </c>
      <c r="B44" t="e">
        <f>IF(A:A="在藥庫",VLOOKUP(E:E,藥庫位置!$1:$1048576,5,FALSE),"-")</f>
        <v>#N/A</v>
      </c>
      <c r="C44" s="34" t="e">
        <f>IF(A:A="UD",VLOOKUP(E44,'ER TOTAL'!$A$2:$F$399,6,FALSE),"-")</f>
        <v>#N/A</v>
      </c>
      <c r="D44" s="34" t="e">
        <f>IF(A:A="UD",VLOOKUP(E44,'ER TOTAL'!$A$2:$G$399,7,FALSE),"-")</f>
        <v>#N/A</v>
      </c>
      <c r="E44" s="96" t="s">
        <v>2981</v>
      </c>
      <c r="F44" s="96" t="s">
        <v>4452</v>
      </c>
      <c r="G44" s="96" t="s">
        <v>627</v>
      </c>
      <c r="H44" s="96">
        <v>21</v>
      </c>
      <c r="I44" s="96">
        <v>40</v>
      </c>
      <c r="J44" s="96">
        <v>19</v>
      </c>
      <c r="K44" s="96">
        <v>60</v>
      </c>
      <c r="L44" s="96">
        <v>400</v>
      </c>
      <c r="M44" s="96">
        <v>20</v>
      </c>
      <c r="N44" s="96">
        <v>80</v>
      </c>
      <c r="O44" s="96">
        <v>0</v>
      </c>
      <c r="P44" s="96">
        <v>0</v>
      </c>
      <c r="Q44" s="96">
        <v>6</v>
      </c>
    </row>
    <row r="45" spans="1:17">
      <c r="A45" t="e">
        <f>VLOOKUP(ER撥補輔助!E:E,'ER TOTAL'!$A$2:$E$399,4,FALSE)</f>
        <v>#N/A</v>
      </c>
      <c r="B45" t="e">
        <f>IF(A:A="在藥庫",VLOOKUP(E:E,藥庫位置!$1:$1048576,5,FALSE),"-")</f>
        <v>#N/A</v>
      </c>
      <c r="C45" s="34" t="e">
        <f>IF(A:A="UD",VLOOKUP(E45,'ER TOTAL'!$A$2:$F$399,6,FALSE),"-")</f>
        <v>#N/A</v>
      </c>
      <c r="D45" s="34" t="e">
        <f>IF(A:A="UD",VLOOKUP(E45,'ER TOTAL'!$A$2:$G$399,7,FALSE),"-")</f>
        <v>#N/A</v>
      </c>
      <c r="E45" s="96" t="s">
        <v>4238</v>
      </c>
      <c r="F45" s="96" t="s">
        <v>4453</v>
      </c>
      <c r="G45" s="96" t="s">
        <v>627</v>
      </c>
      <c r="H45" s="96">
        <v>32</v>
      </c>
      <c r="I45" s="96">
        <v>80</v>
      </c>
      <c r="J45" s="96">
        <v>62</v>
      </c>
      <c r="K45" s="96">
        <v>120</v>
      </c>
      <c r="L45" s="96">
        <v>660</v>
      </c>
      <c r="M45" s="96">
        <v>60</v>
      </c>
      <c r="N45" s="96">
        <v>200</v>
      </c>
      <c r="O45" s="96">
        <v>0</v>
      </c>
      <c r="P45" s="96">
        <v>0</v>
      </c>
      <c r="Q45" s="96">
        <v>6</v>
      </c>
    </row>
    <row r="46" spans="1:17">
      <c r="A46" t="e">
        <f>VLOOKUP(ER撥補輔助!E:E,'ER TOTAL'!$A$2:$E$399,4,FALSE)</f>
        <v>#N/A</v>
      </c>
      <c r="B46" t="e">
        <f>IF(A:A="在藥庫",VLOOKUP(E:E,藥庫位置!$1:$1048576,5,FALSE),"-")</f>
        <v>#N/A</v>
      </c>
      <c r="C46" s="34" t="e">
        <f>IF(A:A="UD",VLOOKUP(E46,'ER TOTAL'!$A$2:$F$399,6,FALSE),"-")</f>
        <v>#N/A</v>
      </c>
      <c r="D46" s="34" t="e">
        <f>IF(A:A="UD",VLOOKUP(E46,'ER TOTAL'!$A$2:$G$399,7,FALSE),"-")</f>
        <v>#N/A</v>
      </c>
      <c r="E46" s="96" t="s">
        <v>927</v>
      </c>
      <c r="F46" s="96" t="s">
        <v>928</v>
      </c>
      <c r="G46" s="96" t="s">
        <v>627</v>
      </c>
      <c r="H46" s="96">
        <v>96</v>
      </c>
      <c r="I46" s="96">
        <v>300</v>
      </c>
      <c r="J46" s="96">
        <v>287</v>
      </c>
      <c r="K46" s="96">
        <v>300</v>
      </c>
      <c r="L46" s="96">
        <v>550</v>
      </c>
      <c r="M46" s="96">
        <v>50</v>
      </c>
      <c r="N46" s="96">
        <v>600</v>
      </c>
      <c r="O46" s="96">
        <v>0</v>
      </c>
      <c r="P46" s="96">
        <v>1000</v>
      </c>
      <c r="Q46" s="96">
        <v>7</v>
      </c>
    </row>
    <row r="47" spans="1:17">
      <c r="A47" t="e">
        <f>VLOOKUP(ER撥補輔助!E:E,'ER TOTAL'!$A$2:$E$399,4,FALSE)</f>
        <v>#N/A</v>
      </c>
      <c r="B47" t="e">
        <f>IF(A:A="在藥庫",VLOOKUP(E:E,藥庫位置!$1:$1048576,5,FALSE),"-")</f>
        <v>#N/A</v>
      </c>
      <c r="C47" s="34" t="e">
        <f>IF(A:A="UD",VLOOKUP(E47,'ER TOTAL'!$A$2:$F$399,6,FALSE),"-")</f>
        <v>#N/A</v>
      </c>
      <c r="D47" s="34" t="e">
        <f>IF(A:A="UD",VLOOKUP(E47,'ER TOTAL'!$A$2:$G$399,7,FALSE),"-")</f>
        <v>#N/A</v>
      </c>
      <c r="E47" s="96" t="s">
        <v>3234</v>
      </c>
      <c r="F47" s="96" t="s">
        <v>3235</v>
      </c>
      <c r="G47" s="96" t="s">
        <v>828</v>
      </c>
      <c r="H47" s="96">
        <v>18</v>
      </c>
      <c r="I47" s="96">
        <v>50</v>
      </c>
      <c r="J47" s="96">
        <v>34</v>
      </c>
      <c r="K47" s="96">
        <v>100</v>
      </c>
      <c r="L47" s="96">
        <v>200</v>
      </c>
      <c r="M47" s="96">
        <v>100</v>
      </c>
      <c r="N47" s="96">
        <v>150</v>
      </c>
      <c r="O47" s="96">
        <v>0</v>
      </c>
      <c r="P47" s="96">
        <v>0</v>
      </c>
      <c r="Q47" s="96">
        <v>6</v>
      </c>
    </row>
    <row r="48" spans="1:17">
      <c r="A48" t="e">
        <f>VLOOKUP(ER撥補輔助!E:E,'ER TOTAL'!$A$2:$E$399,4,FALSE)</f>
        <v>#N/A</v>
      </c>
      <c r="B48" t="e">
        <f>IF(A:A="在藥庫",VLOOKUP(E:E,藥庫位置!$1:$1048576,5,FALSE),"-")</f>
        <v>#N/A</v>
      </c>
      <c r="C48" s="34" t="e">
        <f>IF(A:A="UD",VLOOKUP(E48,'ER TOTAL'!$A$2:$F$399,6,FALSE),"-")</f>
        <v>#N/A</v>
      </c>
      <c r="D48" s="34" t="e">
        <f>IF(A:A="UD",VLOOKUP(E48,'ER TOTAL'!$A$2:$G$399,7,FALSE),"-")</f>
        <v>#N/A</v>
      </c>
      <c r="E48" s="96" t="s">
        <v>3958</v>
      </c>
      <c r="F48" s="96" t="s">
        <v>4454</v>
      </c>
      <c r="G48" s="96" t="s">
        <v>627</v>
      </c>
      <c r="H48" s="96">
        <v>11</v>
      </c>
      <c r="I48" s="96">
        <v>15</v>
      </c>
      <c r="J48" s="96">
        <v>11</v>
      </c>
      <c r="K48" s="96">
        <v>30</v>
      </c>
      <c r="L48" s="96">
        <v>120</v>
      </c>
      <c r="M48" s="96">
        <v>30</v>
      </c>
      <c r="N48" s="96">
        <v>60</v>
      </c>
      <c r="O48" s="96">
        <v>0</v>
      </c>
      <c r="P48" s="96">
        <v>0</v>
      </c>
      <c r="Q48" s="96">
        <v>6</v>
      </c>
    </row>
    <row r="49" spans="1:17">
      <c r="A49" t="e">
        <f>VLOOKUP(ER撥補輔助!E:E,'ER TOTAL'!$A$2:$E$399,4,FALSE)</f>
        <v>#N/A</v>
      </c>
      <c r="B49" t="e">
        <f>IF(A:A="在藥庫",VLOOKUP(E:E,藥庫位置!$1:$1048576,5,FALSE),"-")</f>
        <v>#N/A</v>
      </c>
      <c r="C49" s="34" t="e">
        <f>IF(A:A="UD",VLOOKUP(E49,'ER TOTAL'!$A$2:$F$399,6,FALSE),"-")</f>
        <v>#N/A</v>
      </c>
      <c r="D49" s="34" t="e">
        <f>IF(A:A="UD",VLOOKUP(E49,'ER TOTAL'!$A$2:$G$399,7,FALSE),"-")</f>
        <v>#N/A</v>
      </c>
      <c r="E49" s="96" t="s">
        <v>838</v>
      </c>
      <c r="F49" s="96" t="s">
        <v>839</v>
      </c>
      <c r="G49" s="96" t="s">
        <v>627</v>
      </c>
      <c r="H49" s="96">
        <v>6</v>
      </c>
      <c r="I49" s="96">
        <v>20</v>
      </c>
      <c r="J49" s="96">
        <v>16</v>
      </c>
      <c r="K49" s="96">
        <v>20</v>
      </c>
      <c r="L49" s="96">
        <v>80</v>
      </c>
      <c r="M49" s="96">
        <v>20</v>
      </c>
      <c r="N49" s="96">
        <v>40</v>
      </c>
      <c r="O49" s="96">
        <v>0</v>
      </c>
      <c r="P49" s="96">
        <v>0</v>
      </c>
      <c r="Q49" s="96">
        <v>6</v>
      </c>
    </row>
    <row r="50" spans="1:17">
      <c r="A50" t="e">
        <f>VLOOKUP(ER撥補輔助!E:E,'ER TOTAL'!$A$2:$E$399,4,FALSE)</f>
        <v>#N/A</v>
      </c>
      <c r="B50" t="e">
        <f>IF(A:A="在藥庫",VLOOKUP(E:E,藥庫位置!$1:$1048576,5,FALSE),"-")</f>
        <v>#N/A</v>
      </c>
      <c r="C50" s="34" t="e">
        <f>IF(A:A="UD",VLOOKUP(E50,'ER TOTAL'!$A$2:$F$399,6,FALSE),"-")</f>
        <v>#N/A</v>
      </c>
      <c r="D50" s="34" t="e">
        <f>IF(A:A="UD",VLOOKUP(E50,'ER TOTAL'!$A$2:$G$399,7,FALSE),"-")</f>
        <v>#N/A</v>
      </c>
      <c r="E50" s="96" t="s">
        <v>3205</v>
      </c>
      <c r="F50" s="96" t="s">
        <v>3206</v>
      </c>
      <c r="G50" s="96" t="s">
        <v>627</v>
      </c>
      <c r="H50" s="96">
        <v>8</v>
      </c>
      <c r="I50" s="96">
        <v>40</v>
      </c>
      <c r="J50" s="96">
        <v>34</v>
      </c>
      <c r="K50" s="96">
        <v>40</v>
      </c>
      <c r="L50" s="96">
        <v>70</v>
      </c>
      <c r="M50" s="96">
        <v>10</v>
      </c>
      <c r="N50" s="96">
        <v>80</v>
      </c>
      <c r="O50" s="96">
        <v>0</v>
      </c>
      <c r="P50" s="96">
        <v>0</v>
      </c>
      <c r="Q50" s="96">
        <v>6</v>
      </c>
    </row>
    <row r="51" spans="1:17">
      <c r="A51" t="e">
        <f>VLOOKUP(ER撥補輔助!E:E,'ER TOTAL'!$A$2:$E$399,4,FALSE)</f>
        <v>#N/A</v>
      </c>
      <c r="B51" t="e">
        <f>IF(A:A="在藥庫",VLOOKUP(E:E,藥庫位置!$1:$1048576,5,FALSE),"-")</f>
        <v>#N/A</v>
      </c>
      <c r="C51" s="34" t="e">
        <f>IF(A:A="UD",VLOOKUP(E51,'ER TOTAL'!$A$2:$F$399,6,FALSE),"-")</f>
        <v>#N/A</v>
      </c>
      <c r="D51" s="34" t="e">
        <f>IF(A:A="UD",VLOOKUP(E51,'ER TOTAL'!$A$2:$G$399,7,FALSE),"-")</f>
        <v>#N/A</v>
      </c>
      <c r="E51" s="96" t="s">
        <v>931</v>
      </c>
      <c r="F51" s="96" t="s">
        <v>4455</v>
      </c>
      <c r="G51" s="96" t="s">
        <v>784</v>
      </c>
      <c r="H51" s="96">
        <v>49</v>
      </c>
      <c r="I51" s="96">
        <v>250</v>
      </c>
      <c r="J51" s="96">
        <v>225</v>
      </c>
      <c r="K51" s="96">
        <v>250</v>
      </c>
      <c r="L51" s="96">
        <v>1250</v>
      </c>
      <c r="M51" s="96">
        <v>250</v>
      </c>
      <c r="N51" s="96">
        <v>500</v>
      </c>
      <c r="O51" s="96">
        <v>0</v>
      </c>
      <c r="P51" s="96">
        <v>0</v>
      </c>
      <c r="Q51" s="96">
        <v>6</v>
      </c>
    </row>
    <row r="52" spans="1:17">
      <c r="A52" t="e">
        <f>VLOOKUP(ER撥補輔助!E:E,'ER TOTAL'!$A$2:$E$399,4,FALSE)</f>
        <v>#N/A</v>
      </c>
      <c r="B52" t="e">
        <f>IF(A:A="在藥庫",VLOOKUP(E:E,藥庫位置!$1:$1048576,5,FALSE),"-")</f>
        <v>#N/A</v>
      </c>
      <c r="C52" s="34" t="e">
        <f>IF(A:A="UD",VLOOKUP(E52,'ER TOTAL'!$A$2:$F$399,6,FALSE),"-")</f>
        <v>#N/A</v>
      </c>
      <c r="D52" s="34" t="e">
        <f>IF(A:A="UD",VLOOKUP(E52,'ER TOTAL'!$A$2:$G$399,7,FALSE),"-")</f>
        <v>#N/A</v>
      </c>
      <c r="E52" s="96" t="s">
        <v>841</v>
      </c>
      <c r="F52" s="96" t="s">
        <v>842</v>
      </c>
      <c r="G52" s="96" t="s">
        <v>784</v>
      </c>
      <c r="H52" s="96">
        <v>8</v>
      </c>
      <c r="I52" s="96">
        <v>15</v>
      </c>
      <c r="J52" s="96">
        <v>14</v>
      </c>
      <c r="K52" s="96">
        <v>10</v>
      </c>
      <c r="L52" s="96">
        <v>30</v>
      </c>
      <c r="M52" s="96">
        <v>10</v>
      </c>
      <c r="N52" s="96">
        <v>25</v>
      </c>
      <c r="O52" s="96">
        <v>0</v>
      </c>
      <c r="P52" s="96">
        <v>0</v>
      </c>
      <c r="Q52" s="96">
        <v>6</v>
      </c>
    </row>
    <row r="53" spans="1:17">
      <c r="A53" t="e">
        <f>VLOOKUP(ER撥補輔助!E:E,'ER TOTAL'!$A$2:$E$399,4,FALSE)</f>
        <v>#N/A</v>
      </c>
      <c r="B53" t="e">
        <f>IF(A:A="在藥庫",VLOOKUP(E:E,藥庫位置!$1:$1048576,5,FALSE),"-")</f>
        <v>#N/A</v>
      </c>
      <c r="C53" s="34" t="e">
        <f>IF(A:A="UD",VLOOKUP(E53,'ER TOTAL'!$A$2:$F$399,6,FALSE),"-")</f>
        <v>#N/A</v>
      </c>
      <c r="D53" s="34" t="e">
        <f>IF(A:A="UD",VLOOKUP(E53,'ER TOTAL'!$A$2:$G$399,7,FALSE),"-")</f>
        <v>#N/A</v>
      </c>
      <c r="E53" s="96" t="s">
        <v>3423</v>
      </c>
      <c r="F53" s="96" t="s">
        <v>4422</v>
      </c>
      <c r="G53" s="96" t="s">
        <v>784</v>
      </c>
      <c r="H53" s="96">
        <v>21</v>
      </c>
      <c r="I53" s="96">
        <v>50</v>
      </c>
      <c r="J53" s="96">
        <v>37</v>
      </c>
      <c r="K53" s="96">
        <v>50</v>
      </c>
      <c r="L53" s="96">
        <v>1000</v>
      </c>
      <c r="M53" s="96">
        <v>50</v>
      </c>
      <c r="N53" s="96">
        <v>100</v>
      </c>
      <c r="O53" s="96">
        <v>0</v>
      </c>
      <c r="P53" s="96">
        <v>0</v>
      </c>
      <c r="Q53" s="96">
        <v>6</v>
      </c>
    </row>
    <row r="54" spans="1:17">
      <c r="A54" t="e">
        <f>VLOOKUP(ER撥補輔助!E:E,'ER TOTAL'!$A$2:$E$399,4,FALSE)</f>
        <v>#N/A</v>
      </c>
      <c r="B54" t="e">
        <f>IF(A:A="在藥庫",VLOOKUP(E:E,藥庫位置!$1:$1048576,5,FALSE),"-")</f>
        <v>#N/A</v>
      </c>
      <c r="C54" s="34" t="e">
        <f>IF(A:A="UD",VLOOKUP(E54,'ER TOTAL'!$A$2:$F$399,6,FALSE),"-")</f>
        <v>#N/A</v>
      </c>
      <c r="D54" s="34" t="e">
        <f>IF(A:A="UD",VLOOKUP(E54,'ER TOTAL'!$A$2:$G$399,7,FALSE),"-")</f>
        <v>#N/A</v>
      </c>
      <c r="E54" s="96" t="s">
        <v>3369</v>
      </c>
      <c r="F54" s="96" t="s">
        <v>4456</v>
      </c>
      <c r="G54" s="96" t="s">
        <v>784</v>
      </c>
      <c r="H54" s="96">
        <v>8</v>
      </c>
      <c r="I54" s="96">
        <v>50</v>
      </c>
      <c r="J54" s="96">
        <v>48</v>
      </c>
      <c r="K54" s="96">
        <v>50</v>
      </c>
      <c r="L54" s="96">
        <v>100</v>
      </c>
      <c r="M54" s="96">
        <v>50</v>
      </c>
      <c r="N54" s="96">
        <v>100</v>
      </c>
      <c r="O54" s="96">
        <v>0</v>
      </c>
      <c r="P54" s="96">
        <v>0</v>
      </c>
      <c r="Q54" s="96">
        <v>6</v>
      </c>
    </row>
    <row r="55" spans="1:17">
      <c r="A55" t="e">
        <f>VLOOKUP(ER撥補輔助!E:E,'ER TOTAL'!$A$2:$E$399,4,FALSE)</f>
        <v>#N/A</v>
      </c>
      <c r="B55" t="e">
        <f>IF(A:A="在藥庫",VLOOKUP(E:E,藥庫位置!$1:$1048576,5,FALSE),"-")</f>
        <v>#N/A</v>
      </c>
      <c r="C55" s="34" t="e">
        <f>IF(A:A="UD",VLOOKUP(E55,'ER TOTAL'!$A$2:$F$399,6,FALSE),"-")</f>
        <v>#N/A</v>
      </c>
      <c r="D55" s="34" t="e">
        <f>IF(A:A="UD",VLOOKUP(E55,'ER TOTAL'!$A$2:$G$399,7,FALSE),"-")</f>
        <v>#N/A</v>
      </c>
      <c r="E55" s="96" t="s">
        <v>3036</v>
      </c>
      <c r="F55" s="96" t="s">
        <v>4457</v>
      </c>
      <c r="G55" s="96" t="s">
        <v>784</v>
      </c>
      <c r="H55" s="96">
        <v>2</v>
      </c>
      <c r="I55" s="96">
        <v>20</v>
      </c>
      <c r="J55" s="96">
        <v>18</v>
      </c>
      <c r="K55" s="96">
        <v>20</v>
      </c>
      <c r="L55" s="96">
        <v>36</v>
      </c>
      <c r="M55" s="96">
        <v>10</v>
      </c>
      <c r="N55" s="96">
        <v>40</v>
      </c>
      <c r="O55" s="96">
        <v>0</v>
      </c>
      <c r="P55" s="96">
        <v>0</v>
      </c>
      <c r="Q55" s="96">
        <v>6</v>
      </c>
    </row>
    <row r="56" spans="1:17">
      <c r="A56" t="e">
        <f>VLOOKUP(ER撥補輔助!E:E,'ER TOTAL'!$A$2:$E$399,4,FALSE)</f>
        <v>#N/A</v>
      </c>
      <c r="B56" t="e">
        <f>IF(A:A="在藥庫",VLOOKUP(E:E,藥庫位置!$1:$1048576,5,FALSE),"-")</f>
        <v>#N/A</v>
      </c>
      <c r="C56" s="34" t="e">
        <f>IF(A:A="UD",VLOOKUP(E56,'ER TOTAL'!$A$2:$F$399,6,FALSE),"-")</f>
        <v>#N/A</v>
      </c>
      <c r="D56" s="34" t="e">
        <f>IF(A:A="UD",VLOOKUP(E56,'ER TOTAL'!$A$2:$G$399,7,FALSE),"-")</f>
        <v>#N/A</v>
      </c>
      <c r="E56" s="96" t="s">
        <v>3372</v>
      </c>
      <c r="F56" s="96" t="s">
        <v>4458</v>
      </c>
      <c r="G56" s="96" t="s">
        <v>784</v>
      </c>
      <c r="H56" s="96">
        <v>7</v>
      </c>
      <c r="I56" s="96">
        <v>40</v>
      </c>
      <c r="J56" s="96">
        <v>30</v>
      </c>
      <c r="K56" s="96">
        <v>36</v>
      </c>
      <c r="L56" s="96">
        <v>180</v>
      </c>
      <c r="M56" s="96">
        <v>36</v>
      </c>
      <c r="N56" s="96">
        <v>72</v>
      </c>
      <c r="O56" s="96">
        <v>0</v>
      </c>
      <c r="P56" s="96">
        <v>0</v>
      </c>
      <c r="Q56" s="96">
        <v>6</v>
      </c>
    </row>
    <row r="57" spans="1:17">
      <c r="A57" t="e">
        <f>VLOOKUP(ER撥補輔助!E:E,'ER TOTAL'!$A$2:$E$399,4,FALSE)</f>
        <v>#N/A</v>
      </c>
      <c r="B57" t="e">
        <f>IF(A:A="在藥庫",VLOOKUP(E:E,藥庫位置!$1:$1048576,5,FALSE),"-")</f>
        <v>#N/A</v>
      </c>
      <c r="C57" s="34" t="e">
        <f>IF(A:A="UD",VLOOKUP(E57,'ER TOTAL'!$A$2:$F$399,6,FALSE),"-")</f>
        <v>#N/A</v>
      </c>
      <c r="D57" s="34" t="e">
        <f>IF(A:A="UD",VLOOKUP(E57,'ER TOTAL'!$A$2:$G$399,7,FALSE),"-")</f>
        <v>#N/A</v>
      </c>
      <c r="E57" s="96" t="s">
        <v>2941</v>
      </c>
      <c r="F57" s="96" t="s">
        <v>2942</v>
      </c>
      <c r="G57" s="96" t="s">
        <v>4344</v>
      </c>
      <c r="H57" s="96">
        <v>343</v>
      </c>
      <c r="I57" s="96">
        <v>1568</v>
      </c>
      <c r="J57" s="96">
        <v>1565</v>
      </c>
      <c r="K57" s="96">
        <v>2016</v>
      </c>
      <c r="L57" s="96">
        <v>5824</v>
      </c>
      <c r="M57" s="96">
        <v>224</v>
      </c>
      <c r="N57" s="96">
        <v>3584</v>
      </c>
      <c r="O57" s="96">
        <v>0</v>
      </c>
      <c r="P57" s="96">
        <v>0</v>
      </c>
      <c r="Q57" s="96">
        <v>6</v>
      </c>
    </row>
    <row r="58" spans="1:17">
      <c r="A58" t="e">
        <f>VLOOKUP(ER撥補輔助!E:E,'ER TOTAL'!$A$2:$E$399,4,FALSE)</f>
        <v>#N/A</v>
      </c>
      <c r="B58" t="e">
        <f>IF(A:A="在藥庫",VLOOKUP(E:E,藥庫位置!$1:$1048576,5,FALSE),"-")</f>
        <v>#N/A</v>
      </c>
      <c r="C58" s="34" t="e">
        <f>IF(A:A="UD",VLOOKUP(E58,'ER TOTAL'!$A$2:$F$399,6,FALSE),"-")</f>
        <v>#N/A</v>
      </c>
      <c r="D58" s="34" t="e">
        <f>IF(A:A="UD",VLOOKUP(E58,'ER TOTAL'!$A$2:$G$399,7,FALSE),"-")</f>
        <v>#N/A</v>
      </c>
      <c r="E58" s="96" t="s">
        <v>4081</v>
      </c>
      <c r="F58" s="96" t="s">
        <v>4082</v>
      </c>
      <c r="G58" s="96" t="s">
        <v>4344</v>
      </c>
      <c r="H58" s="96">
        <v>322</v>
      </c>
      <c r="I58" s="96">
        <v>800</v>
      </c>
      <c r="J58" s="96">
        <v>593</v>
      </c>
      <c r="K58" s="96">
        <v>600</v>
      </c>
      <c r="L58" s="96">
        <v>4200</v>
      </c>
      <c r="M58" s="96">
        <v>600</v>
      </c>
      <c r="N58" s="96">
        <v>1400</v>
      </c>
      <c r="O58" s="96">
        <v>0</v>
      </c>
      <c r="P58" s="96">
        <v>0</v>
      </c>
      <c r="Q58" s="96">
        <v>14</v>
      </c>
    </row>
    <row r="59" spans="1:17">
      <c r="A59" t="e">
        <f>VLOOKUP(ER撥補輔助!E:E,'ER TOTAL'!$A$2:$E$399,4,FALSE)</f>
        <v>#N/A</v>
      </c>
      <c r="B59" t="e">
        <f>IF(A:A="在藥庫",VLOOKUP(E:E,藥庫位置!$1:$1048576,5,FALSE),"-")</f>
        <v>#N/A</v>
      </c>
      <c r="C59" s="34" t="e">
        <f>IF(A:A="UD",VLOOKUP(E59,'ER TOTAL'!$A$2:$F$399,6,FALSE),"-")</f>
        <v>#N/A</v>
      </c>
      <c r="D59" s="34" t="e">
        <f>IF(A:A="UD",VLOOKUP(E59,'ER TOTAL'!$A$2:$G$399,7,FALSE),"-")</f>
        <v>#N/A</v>
      </c>
      <c r="E59" s="96" t="s">
        <v>4215</v>
      </c>
      <c r="F59" s="96" t="s">
        <v>4216</v>
      </c>
      <c r="G59" s="96" t="s">
        <v>4344</v>
      </c>
      <c r="H59" s="96">
        <v>129</v>
      </c>
      <c r="I59" s="96">
        <v>600</v>
      </c>
      <c r="J59" s="96">
        <v>533</v>
      </c>
      <c r="K59" s="96">
        <v>1260</v>
      </c>
      <c r="L59" s="96">
        <v>3780</v>
      </c>
      <c r="M59" s="96">
        <v>1260</v>
      </c>
      <c r="N59" s="96">
        <v>2000</v>
      </c>
      <c r="O59" s="96">
        <v>0</v>
      </c>
      <c r="P59" s="96">
        <v>0</v>
      </c>
      <c r="Q59" s="96">
        <v>6</v>
      </c>
    </row>
    <row r="60" spans="1:17">
      <c r="A60" t="e">
        <f>VLOOKUP(ER撥補輔助!E:E,'ER TOTAL'!$A$2:$E$399,4,FALSE)</f>
        <v>#N/A</v>
      </c>
      <c r="B60" t="e">
        <f>IF(A:A="在藥庫",VLOOKUP(E:E,藥庫位置!$1:$1048576,5,FALSE),"-")</f>
        <v>#N/A</v>
      </c>
      <c r="C60" s="34" t="e">
        <f>IF(A:A="UD",VLOOKUP(E60,'ER TOTAL'!$A$2:$F$399,6,FALSE),"-")</f>
        <v>#N/A</v>
      </c>
      <c r="D60" s="34" t="e">
        <f>IF(A:A="UD",VLOOKUP(E60,'ER TOTAL'!$A$2:$G$399,7,FALSE),"-")</f>
        <v>#N/A</v>
      </c>
      <c r="E60" s="96" t="s">
        <v>3701</v>
      </c>
      <c r="F60" s="96" t="s">
        <v>4459</v>
      </c>
      <c r="G60" s="96" t="s">
        <v>4460</v>
      </c>
      <c r="H60" s="96">
        <v>28</v>
      </c>
      <c r="I60" s="96">
        <v>200</v>
      </c>
      <c r="J60" s="96">
        <v>196</v>
      </c>
      <c r="K60" s="96">
        <v>300</v>
      </c>
      <c r="L60" s="96">
        <v>1350</v>
      </c>
      <c r="M60" s="96">
        <v>150</v>
      </c>
      <c r="N60" s="96">
        <v>500</v>
      </c>
      <c r="O60" s="96">
        <v>0</v>
      </c>
      <c r="P60" s="96">
        <v>0</v>
      </c>
      <c r="Q60" s="96">
        <v>6</v>
      </c>
    </row>
    <row r="61" spans="1:17">
      <c r="A61" t="e">
        <f>VLOOKUP(ER撥補輔助!E:E,'ER TOTAL'!$A$2:$E$399,4,FALSE)</f>
        <v>#N/A</v>
      </c>
      <c r="B61" t="e">
        <f>IF(A:A="在藥庫",VLOOKUP(E:E,藥庫位置!$1:$1048576,5,FALSE),"-")</f>
        <v>#N/A</v>
      </c>
      <c r="C61" s="34" t="e">
        <f>IF(A:A="UD",VLOOKUP(E61,'ER TOTAL'!$A$2:$F$399,6,FALSE),"-")</f>
        <v>#N/A</v>
      </c>
      <c r="D61" s="34" t="e">
        <f>IF(A:A="UD",VLOOKUP(E61,'ER TOTAL'!$A$2:$G$399,7,FALSE),"-")</f>
        <v>#N/A</v>
      </c>
      <c r="E61" s="96" t="s">
        <v>3800</v>
      </c>
      <c r="F61" s="96" t="s">
        <v>4461</v>
      </c>
      <c r="G61" s="96" t="s">
        <v>4460</v>
      </c>
      <c r="H61" s="96">
        <v>112</v>
      </c>
      <c r="I61" s="96">
        <v>140</v>
      </c>
      <c r="J61" s="96">
        <v>29</v>
      </c>
      <c r="K61" s="96">
        <v>280</v>
      </c>
      <c r="L61" s="96">
        <v>560</v>
      </c>
      <c r="M61" s="96">
        <v>140</v>
      </c>
      <c r="N61" s="96">
        <v>420</v>
      </c>
      <c r="O61" s="96">
        <v>0</v>
      </c>
      <c r="P61" s="96">
        <v>0</v>
      </c>
      <c r="Q61" s="96">
        <v>6</v>
      </c>
    </row>
    <row r="62" spans="1:17">
      <c r="A62" t="e">
        <f>VLOOKUP(ER撥補輔助!E:E,'ER TOTAL'!$A$2:$E$399,4,FALSE)</f>
        <v>#N/A</v>
      </c>
      <c r="B62" t="e">
        <f>IF(A:A="在藥庫",VLOOKUP(E:E,藥庫位置!$1:$1048576,5,FALSE),"-")</f>
        <v>#N/A</v>
      </c>
      <c r="C62" s="34" t="e">
        <f>IF(A:A="UD",VLOOKUP(E62,'ER TOTAL'!$A$2:$F$399,6,FALSE),"-")</f>
        <v>#N/A</v>
      </c>
      <c r="D62" s="34" t="e">
        <f>IF(A:A="UD",VLOOKUP(E62,'ER TOTAL'!$A$2:$G$399,7,FALSE),"-")</f>
        <v>#N/A</v>
      </c>
      <c r="E62" s="96" t="s">
        <v>3932</v>
      </c>
      <c r="F62" s="96" t="s">
        <v>4462</v>
      </c>
      <c r="G62" s="96" t="s">
        <v>772</v>
      </c>
      <c r="H62" s="96">
        <v>10</v>
      </c>
      <c r="I62" s="96">
        <v>40</v>
      </c>
      <c r="J62" s="96">
        <v>34</v>
      </c>
      <c r="K62" s="96">
        <v>50</v>
      </c>
      <c r="L62" s="96">
        <v>100</v>
      </c>
      <c r="M62" s="96">
        <v>50</v>
      </c>
      <c r="N62" s="96">
        <v>90</v>
      </c>
      <c r="O62" s="96">
        <v>0</v>
      </c>
      <c r="P62" s="96">
        <v>0</v>
      </c>
      <c r="Q62" s="96">
        <v>6</v>
      </c>
    </row>
    <row r="63" spans="1:17">
      <c r="A63" t="e">
        <f>VLOOKUP(ER撥補輔助!E:E,'ER TOTAL'!$A$2:$E$399,4,FALSE)</f>
        <v>#N/A</v>
      </c>
      <c r="B63" t="e">
        <f>IF(A:A="在藥庫",VLOOKUP(E:E,藥庫位置!$1:$1048576,5,FALSE),"-")</f>
        <v>#N/A</v>
      </c>
      <c r="C63" s="34" t="e">
        <f>IF(A:A="UD",VLOOKUP(E63,'ER TOTAL'!$A$2:$F$399,6,FALSE),"-")</f>
        <v>#N/A</v>
      </c>
      <c r="D63" s="34" t="e">
        <f>IF(A:A="UD",VLOOKUP(E63,'ER TOTAL'!$A$2:$G$399,7,FALSE),"-")</f>
        <v>#N/A</v>
      </c>
      <c r="E63" s="96" t="s">
        <v>3929</v>
      </c>
      <c r="F63" s="96" t="s">
        <v>3930</v>
      </c>
      <c r="G63" s="96" t="s">
        <v>772</v>
      </c>
      <c r="H63" s="96">
        <v>8</v>
      </c>
      <c r="I63" s="96">
        <v>24</v>
      </c>
      <c r="J63" s="96">
        <v>18</v>
      </c>
      <c r="K63" s="96">
        <v>24</v>
      </c>
      <c r="L63" s="96">
        <v>168</v>
      </c>
      <c r="M63" s="96">
        <v>24</v>
      </c>
      <c r="N63" s="96">
        <v>48</v>
      </c>
      <c r="O63" s="96">
        <v>0</v>
      </c>
      <c r="P63" s="96">
        <v>0</v>
      </c>
      <c r="Q63" s="96">
        <v>6</v>
      </c>
    </row>
    <row r="64" spans="1:17">
      <c r="A64" t="e">
        <f>VLOOKUP(ER撥補輔助!E:E,'ER TOTAL'!$A$2:$E$399,4,FALSE)</f>
        <v>#N/A</v>
      </c>
      <c r="B64" t="e">
        <f>IF(A:A="在藥庫",VLOOKUP(E:E,藥庫位置!$1:$1048576,5,FALSE),"-")</f>
        <v>#N/A</v>
      </c>
      <c r="C64" s="34" t="e">
        <f>IF(A:A="UD",VLOOKUP(E64,'ER TOTAL'!$A$2:$F$399,6,FALSE),"-")</f>
        <v>#N/A</v>
      </c>
      <c r="D64" s="34" t="e">
        <f>IF(A:A="UD",VLOOKUP(E64,'ER TOTAL'!$A$2:$G$399,7,FALSE),"-")</f>
        <v>#N/A</v>
      </c>
      <c r="E64" s="96" t="s">
        <v>3053</v>
      </c>
      <c r="F64" s="96" t="s">
        <v>3054</v>
      </c>
      <c r="G64" s="96" t="s">
        <v>4423</v>
      </c>
      <c r="H64" s="96">
        <v>226</v>
      </c>
      <c r="I64" s="96">
        <v>350</v>
      </c>
      <c r="J64" s="96">
        <v>212</v>
      </c>
      <c r="K64" s="96">
        <v>280</v>
      </c>
      <c r="L64" s="96">
        <v>3360</v>
      </c>
      <c r="M64" s="96">
        <v>280</v>
      </c>
      <c r="N64" s="96">
        <v>630</v>
      </c>
      <c r="O64" s="96">
        <v>0</v>
      </c>
      <c r="P64" s="96">
        <v>0</v>
      </c>
      <c r="Q64" s="96">
        <v>6</v>
      </c>
    </row>
    <row r="65" spans="1:17">
      <c r="A65" t="e">
        <f>VLOOKUP(ER撥補輔助!E:E,'ER TOTAL'!$A$2:$E$399,4,FALSE)</f>
        <v>#N/A</v>
      </c>
      <c r="B65" t="e">
        <f>IF(A:A="在藥庫",VLOOKUP(E:E,藥庫位置!$1:$1048576,5,FALSE),"-")</f>
        <v>#N/A</v>
      </c>
      <c r="C65" s="34" t="e">
        <f>IF(A:A="UD",VLOOKUP(E65,'ER TOTAL'!$A$2:$F$399,6,FALSE),"-")</f>
        <v>#N/A</v>
      </c>
      <c r="D65" s="34" t="e">
        <f>IF(A:A="UD",VLOOKUP(E65,'ER TOTAL'!$A$2:$G$399,7,FALSE),"-")</f>
        <v>#N/A</v>
      </c>
      <c r="E65" s="96" t="s">
        <v>3133</v>
      </c>
      <c r="F65" s="96" t="s">
        <v>4463</v>
      </c>
      <c r="G65" s="96" t="s">
        <v>785</v>
      </c>
      <c r="H65" s="96">
        <v>1235</v>
      </c>
      <c r="I65" s="96">
        <v>7000</v>
      </c>
      <c r="J65" s="96">
        <v>6901</v>
      </c>
      <c r="K65" s="96">
        <v>12000</v>
      </c>
      <c r="L65" s="96">
        <v>24000</v>
      </c>
      <c r="M65" s="96">
        <v>6000</v>
      </c>
      <c r="N65" s="96">
        <v>19000</v>
      </c>
      <c r="O65" s="96">
        <v>0</v>
      </c>
      <c r="P65" s="96">
        <v>0</v>
      </c>
      <c r="Q65" s="96">
        <v>6</v>
      </c>
    </row>
    <row r="66" spans="1:17">
      <c r="A66" t="e">
        <f>VLOOKUP(ER撥補輔助!E:E,'ER TOTAL'!$A$2:$E$399,4,FALSE)</f>
        <v>#N/A</v>
      </c>
      <c r="B66" t="e">
        <f>IF(A:A="在藥庫",VLOOKUP(E:E,藥庫位置!$1:$1048576,5,FALSE),"-")</f>
        <v>#N/A</v>
      </c>
      <c r="C66" s="34" t="e">
        <f>IF(A:A="UD",VLOOKUP(E66,'ER TOTAL'!$A$2:$F$399,6,FALSE),"-")</f>
        <v>#N/A</v>
      </c>
      <c r="D66" s="34" t="e">
        <f>IF(A:A="UD",VLOOKUP(E66,'ER TOTAL'!$A$2:$G$399,7,FALSE),"-")</f>
        <v>#N/A</v>
      </c>
      <c r="E66" s="96" t="s">
        <v>849</v>
      </c>
      <c r="F66" s="96" t="s">
        <v>4465</v>
      </c>
      <c r="G66" s="96" t="s">
        <v>723</v>
      </c>
      <c r="H66" s="96">
        <v>137</v>
      </c>
      <c r="I66" s="96">
        <v>300</v>
      </c>
      <c r="J66" s="96">
        <v>247</v>
      </c>
      <c r="K66" s="96">
        <v>200</v>
      </c>
      <c r="L66" s="96">
        <v>400</v>
      </c>
      <c r="M66" s="96">
        <v>100</v>
      </c>
      <c r="N66" s="96">
        <v>500</v>
      </c>
      <c r="O66" s="96">
        <v>0</v>
      </c>
      <c r="P66" s="96">
        <v>0</v>
      </c>
      <c r="Q66" s="96">
        <v>6</v>
      </c>
    </row>
    <row r="67" spans="1:17">
      <c r="A67" t="e">
        <f>VLOOKUP(ER撥補輔助!E:E,'ER TOTAL'!$A$2:$E$399,4,FALSE)</f>
        <v>#N/A</v>
      </c>
      <c r="B67" t="e">
        <f>IF(A:A="在藥庫",VLOOKUP(E:E,藥庫位置!$1:$1048576,5,FALSE),"-")</f>
        <v>#N/A</v>
      </c>
      <c r="C67" s="34" t="e">
        <f>IF(A:A="UD",VLOOKUP(E67,'ER TOTAL'!$A$2:$F$399,6,FALSE),"-")</f>
        <v>#N/A</v>
      </c>
      <c r="D67" s="34" t="e">
        <f>IF(A:A="UD",VLOOKUP(E67,'ER TOTAL'!$A$2:$G$399,7,FALSE),"-")</f>
        <v>#N/A</v>
      </c>
      <c r="E67" s="96" t="s">
        <v>2565</v>
      </c>
      <c r="F67" s="96" t="s">
        <v>4466</v>
      </c>
      <c r="G67" s="96" t="s">
        <v>785</v>
      </c>
      <c r="H67" s="96">
        <v>607</v>
      </c>
      <c r="I67" s="96">
        <v>3000</v>
      </c>
      <c r="J67" s="96">
        <v>2890</v>
      </c>
      <c r="K67" s="96">
        <v>5000</v>
      </c>
      <c r="L67" s="96">
        <v>10000</v>
      </c>
      <c r="M67" s="96">
        <v>1000</v>
      </c>
      <c r="N67" s="96">
        <v>8000</v>
      </c>
      <c r="O67" s="96">
        <v>0</v>
      </c>
      <c r="P67" s="96">
        <v>0</v>
      </c>
      <c r="Q67" s="96">
        <v>6</v>
      </c>
    </row>
    <row r="68" spans="1:17">
      <c r="A68" t="e">
        <f>VLOOKUP(ER撥補輔助!E:E,'ER TOTAL'!$A$2:$E$399,4,FALSE)</f>
        <v>#N/A</v>
      </c>
      <c r="B68" t="e">
        <f>IF(A:A="在藥庫",VLOOKUP(E:E,藥庫位置!$1:$1048576,5,FALSE),"-")</f>
        <v>#N/A</v>
      </c>
      <c r="C68" s="34" t="e">
        <f>IF(A:A="UD",VLOOKUP(E68,'ER TOTAL'!$A$2:$F$399,6,FALSE),"-")</f>
        <v>#N/A</v>
      </c>
      <c r="D68" s="34" t="e">
        <f>IF(A:A="UD",VLOOKUP(E68,'ER TOTAL'!$A$2:$G$399,7,FALSE),"-")</f>
        <v>#N/A</v>
      </c>
      <c r="E68" s="96" t="s">
        <v>4088</v>
      </c>
      <c r="F68" s="96" t="s">
        <v>4467</v>
      </c>
      <c r="G68" s="96" t="s">
        <v>785</v>
      </c>
      <c r="H68" s="96">
        <v>3323</v>
      </c>
      <c r="I68" s="96">
        <v>10000</v>
      </c>
      <c r="J68" s="96">
        <v>9670</v>
      </c>
      <c r="K68" s="96">
        <v>19600</v>
      </c>
      <c r="L68" s="96">
        <v>39200</v>
      </c>
      <c r="M68" s="96">
        <v>19600</v>
      </c>
      <c r="N68" s="96">
        <v>30000</v>
      </c>
      <c r="O68" s="96">
        <v>0</v>
      </c>
      <c r="P68" s="96">
        <v>0</v>
      </c>
      <c r="Q68" s="96">
        <v>6</v>
      </c>
    </row>
    <row r="69" spans="1:17">
      <c r="A69" t="e">
        <f>VLOOKUP(ER撥補輔助!E:E,'ER TOTAL'!$A$2:$E$399,4,FALSE)</f>
        <v>#N/A</v>
      </c>
      <c r="B69" t="e">
        <f>IF(A:A="在藥庫",VLOOKUP(E:E,藥庫位置!$1:$1048576,5,FALSE),"-")</f>
        <v>#N/A</v>
      </c>
      <c r="C69" s="34" t="e">
        <f>IF(A:A="UD",VLOOKUP(E69,'ER TOTAL'!$A$2:$F$399,6,FALSE),"-")</f>
        <v>#N/A</v>
      </c>
      <c r="D69" s="34" t="e">
        <f>IF(A:A="UD",VLOOKUP(E69,'ER TOTAL'!$A$2:$G$399,7,FALSE),"-")</f>
        <v>#N/A</v>
      </c>
      <c r="E69" s="96" t="s">
        <v>2445</v>
      </c>
      <c r="F69" s="96" t="s">
        <v>2446</v>
      </c>
      <c r="G69" s="96" t="s">
        <v>723</v>
      </c>
      <c r="H69" s="96">
        <v>392</v>
      </c>
      <c r="I69" s="96">
        <v>3000</v>
      </c>
      <c r="J69" s="96">
        <v>2751</v>
      </c>
      <c r="K69" s="96">
        <v>3000</v>
      </c>
      <c r="L69" s="96">
        <v>11000</v>
      </c>
      <c r="M69" s="96">
        <v>1000</v>
      </c>
      <c r="N69" s="96">
        <v>6000</v>
      </c>
      <c r="O69" s="96">
        <v>0</v>
      </c>
      <c r="P69" s="96">
        <v>0</v>
      </c>
      <c r="Q69" s="96">
        <v>6</v>
      </c>
    </row>
    <row r="70" spans="1:17">
      <c r="A70" t="e">
        <f>VLOOKUP(ER撥補輔助!E:E,'ER TOTAL'!$A$2:$E$399,4,FALSE)</f>
        <v>#N/A</v>
      </c>
      <c r="B70" t="e">
        <f>IF(A:A="在藥庫",VLOOKUP(E:E,藥庫位置!$1:$1048576,5,FALSE),"-")</f>
        <v>#N/A</v>
      </c>
      <c r="C70" s="34" t="e">
        <f>IF(A:A="UD",VLOOKUP(E70,'ER TOTAL'!$A$2:$F$399,6,FALSE),"-")</f>
        <v>#N/A</v>
      </c>
      <c r="D70" s="34" t="e">
        <f>IF(A:A="UD",VLOOKUP(E70,'ER TOTAL'!$A$2:$G$399,7,FALSE),"-")</f>
        <v>#N/A</v>
      </c>
      <c r="E70" s="96" t="s">
        <v>2580</v>
      </c>
      <c r="F70" s="96" t="s">
        <v>4468</v>
      </c>
      <c r="G70" s="96" t="s">
        <v>723</v>
      </c>
      <c r="H70" s="96">
        <v>651</v>
      </c>
      <c r="I70" s="96">
        <v>2000</v>
      </c>
      <c r="J70" s="96">
        <v>1631</v>
      </c>
      <c r="K70" s="96">
        <v>3000</v>
      </c>
      <c r="L70" s="96">
        <v>11000</v>
      </c>
      <c r="M70" s="96">
        <v>1000</v>
      </c>
      <c r="N70" s="96">
        <v>5000</v>
      </c>
      <c r="O70" s="96">
        <v>0</v>
      </c>
      <c r="P70" s="96">
        <v>0</v>
      </c>
      <c r="Q70" s="96">
        <v>7</v>
      </c>
    </row>
    <row r="71" spans="1:17">
      <c r="A71" t="e">
        <f>VLOOKUP(ER撥補輔助!E:E,'ER TOTAL'!$A$2:$E$399,4,FALSE)</f>
        <v>#N/A</v>
      </c>
      <c r="B71" t="e">
        <f>IF(A:A="在藥庫",VLOOKUP(E:E,藥庫位置!$1:$1048576,5,FALSE),"-")</f>
        <v>#N/A</v>
      </c>
      <c r="C71" s="34" t="e">
        <f>IF(A:A="UD",VLOOKUP(E71,'ER TOTAL'!$A$2:$F$399,6,FALSE),"-")</f>
        <v>#N/A</v>
      </c>
      <c r="D71" s="34" t="e">
        <f>IF(A:A="UD",VLOOKUP(E71,'ER TOTAL'!$A$2:$G$399,7,FALSE),"-")</f>
        <v>#N/A</v>
      </c>
      <c r="E71" s="96" t="s">
        <v>855</v>
      </c>
      <c r="F71" s="96" t="s">
        <v>856</v>
      </c>
      <c r="G71" s="96" t="s">
        <v>723</v>
      </c>
      <c r="H71" s="96">
        <v>917</v>
      </c>
      <c r="I71" s="96">
        <v>3000</v>
      </c>
      <c r="J71" s="96">
        <v>2662</v>
      </c>
      <c r="K71" s="96">
        <v>4200</v>
      </c>
      <c r="L71" s="96">
        <v>12600</v>
      </c>
      <c r="M71" s="96">
        <v>4200</v>
      </c>
      <c r="N71" s="96">
        <v>9000</v>
      </c>
      <c r="O71" s="96">
        <v>0</v>
      </c>
      <c r="P71" s="96">
        <v>0</v>
      </c>
      <c r="Q71" s="96">
        <v>6</v>
      </c>
    </row>
    <row r="72" spans="1:17">
      <c r="A72" t="e">
        <f>VLOOKUP(ER撥補輔助!E:E,'ER TOTAL'!$A$2:$E$399,4,FALSE)</f>
        <v>#N/A</v>
      </c>
      <c r="B72" t="e">
        <f>IF(A:A="在藥庫",VLOOKUP(E:E,藥庫位置!$1:$1048576,5,FALSE),"-")</f>
        <v>#N/A</v>
      </c>
      <c r="C72" s="34" t="e">
        <f>IF(A:A="UD",VLOOKUP(E72,'ER TOTAL'!$A$2:$F$399,6,FALSE),"-")</f>
        <v>#N/A</v>
      </c>
      <c r="D72" s="34" t="e">
        <f>IF(A:A="UD",VLOOKUP(E72,'ER TOTAL'!$A$2:$G$399,7,FALSE),"-")</f>
        <v>#N/A</v>
      </c>
      <c r="E72" s="96" t="s">
        <v>4070</v>
      </c>
      <c r="F72" s="96" t="s">
        <v>4469</v>
      </c>
      <c r="G72" s="96" t="s">
        <v>723</v>
      </c>
      <c r="H72" s="96">
        <v>1607</v>
      </c>
      <c r="I72" s="96">
        <v>5000</v>
      </c>
      <c r="J72" s="96">
        <v>4745</v>
      </c>
      <c r="K72" s="96">
        <v>8000</v>
      </c>
      <c r="L72" s="96">
        <v>36000</v>
      </c>
      <c r="M72" s="96">
        <v>4000</v>
      </c>
      <c r="N72" s="96">
        <v>13000</v>
      </c>
      <c r="O72" s="96">
        <v>0</v>
      </c>
      <c r="P72" s="96">
        <v>0</v>
      </c>
      <c r="Q72" s="96">
        <v>6</v>
      </c>
    </row>
    <row r="73" spans="1:17">
      <c r="A73" t="e">
        <f>VLOOKUP(ER撥補輔助!E:E,'ER TOTAL'!$A$2:$E$399,4,FALSE)</f>
        <v>#N/A</v>
      </c>
      <c r="B73" t="e">
        <f>IF(A:A="在藥庫",VLOOKUP(E:E,藥庫位置!$1:$1048576,5,FALSE),"-")</f>
        <v>#N/A</v>
      </c>
      <c r="C73" s="34" t="e">
        <f>IF(A:A="UD",VLOOKUP(E73,'ER TOTAL'!$A$2:$F$399,6,FALSE),"-")</f>
        <v>#N/A</v>
      </c>
      <c r="D73" s="34" t="e">
        <f>IF(A:A="UD",VLOOKUP(E73,'ER TOTAL'!$A$2:$G$399,7,FALSE),"-")</f>
        <v>#N/A</v>
      </c>
      <c r="E73" s="96" t="s">
        <v>2032</v>
      </c>
      <c r="F73" s="96" t="s">
        <v>2033</v>
      </c>
      <c r="G73" s="96" t="s">
        <v>723</v>
      </c>
      <c r="H73" s="96">
        <v>99</v>
      </c>
      <c r="I73" s="96">
        <v>650</v>
      </c>
      <c r="J73" s="96">
        <v>624</v>
      </c>
      <c r="K73" s="96">
        <v>1000</v>
      </c>
      <c r="L73" s="96">
        <v>1000</v>
      </c>
      <c r="M73" s="96">
        <v>1000</v>
      </c>
      <c r="N73" s="96">
        <v>1650</v>
      </c>
      <c r="O73" s="96">
        <v>0</v>
      </c>
      <c r="P73" s="96">
        <v>0</v>
      </c>
      <c r="Q73" s="96">
        <v>6</v>
      </c>
    </row>
    <row r="74" spans="1:17">
      <c r="A74" t="e">
        <f>VLOOKUP(ER撥補輔助!E:E,'ER TOTAL'!$A$2:$E$399,4,FALSE)</f>
        <v>#N/A</v>
      </c>
      <c r="B74" t="e">
        <f>IF(A:A="在藥庫",VLOOKUP(E:E,藥庫位置!$1:$1048576,5,FALSE),"-")</f>
        <v>#N/A</v>
      </c>
      <c r="C74" s="34" t="e">
        <f>IF(A:A="UD",VLOOKUP(E74,'ER TOTAL'!$A$2:$F$399,6,FALSE),"-")</f>
        <v>#N/A</v>
      </c>
      <c r="D74" s="34" t="e">
        <f>IF(A:A="UD",VLOOKUP(E74,'ER TOTAL'!$A$2:$G$399,7,FALSE),"-")</f>
        <v>#N/A</v>
      </c>
      <c r="E74" s="96" t="s">
        <v>4287</v>
      </c>
      <c r="F74" s="96" t="s">
        <v>4288</v>
      </c>
      <c r="G74" s="96" t="s">
        <v>785</v>
      </c>
      <c r="H74" s="96">
        <v>2601</v>
      </c>
      <c r="I74" s="96">
        <v>7000</v>
      </c>
      <c r="J74" s="96">
        <v>5487</v>
      </c>
      <c r="K74" s="96">
        <v>10080</v>
      </c>
      <c r="L74" s="96">
        <v>43680</v>
      </c>
      <c r="M74" s="96">
        <v>3360</v>
      </c>
      <c r="N74" s="96">
        <v>17080</v>
      </c>
      <c r="O74" s="96">
        <v>0</v>
      </c>
      <c r="P74" s="96">
        <v>0</v>
      </c>
      <c r="Q74" s="96">
        <v>6</v>
      </c>
    </row>
    <row r="75" spans="1:17">
      <c r="A75" t="e">
        <f>VLOOKUP(ER撥補輔助!E:E,'ER TOTAL'!$A$2:$E$399,4,FALSE)</f>
        <v>#N/A</v>
      </c>
      <c r="B75" t="e">
        <f>IF(A:A="在藥庫",VLOOKUP(E:E,藥庫位置!$1:$1048576,5,FALSE),"-")</f>
        <v>#N/A</v>
      </c>
      <c r="C75" s="34" t="e">
        <f>IF(A:A="UD",VLOOKUP(E75,'ER TOTAL'!$A$2:$F$399,6,FALSE),"-")</f>
        <v>#N/A</v>
      </c>
      <c r="D75" s="34" t="e">
        <f>IF(A:A="UD",VLOOKUP(E75,'ER TOTAL'!$A$2:$G$399,7,FALSE),"-")</f>
        <v>#N/A</v>
      </c>
      <c r="E75" s="96" t="s">
        <v>2370</v>
      </c>
      <c r="F75" s="96" t="s">
        <v>4470</v>
      </c>
      <c r="G75" s="96" t="s">
        <v>723</v>
      </c>
      <c r="H75" s="96">
        <v>612</v>
      </c>
      <c r="I75" s="96">
        <v>1500</v>
      </c>
      <c r="J75" s="96">
        <v>1041</v>
      </c>
      <c r="K75" s="96">
        <v>2000</v>
      </c>
      <c r="L75" s="96">
        <v>12000</v>
      </c>
      <c r="M75" s="96">
        <v>1000</v>
      </c>
      <c r="N75" s="96">
        <v>3500</v>
      </c>
      <c r="O75" s="96">
        <v>0</v>
      </c>
      <c r="P75" s="96">
        <v>0</v>
      </c>
      <c r="Q75" s="96">
        <v>6</v>
      </c>
    </row>
    <row r="76" spans="1:17">
      <c r="A76" t="e">
        <f>VLOOKUP(ER撥補輔助!E:E,'ER TOTAL'!$A$2:$E$399,4,FALSE)</f>
        <v>#N/A</v>
      </c>
      <c r="B76" t="e">
        <f>IF(A:A="在藥庫",VLOOKUP(E:E,藥庫位置!$1:$1048576,5,FALSE),"-")</f>
        <v>#N/A</v>
      </c>
      <c r="C76" s="34" t="e">
        <f>IF(A:A="UD",VLOOKUP(E76,'ER TOTAL'!$A$2:$F$399,6,FALSE),"-")</f>
        <v>#N/A</v>
      </c>
      <c r="D76" s="34" t="e">
        <f>IF(A:A="UD",VLOOKUP(E76,'ER TOTAL'!$A$2:$G$399,7,FALSE),"-")</f>
        <v>#N/A</v>
      </c>
      <c r="E76" s="96" t="s">
        <v>2548</v>
      </c>
      <c r="F76" s="96" t="s">
        <v>2549</v>
      </c>
      <c r="G76" s="96" t="s">
        <v>723</v>
      </c>
      <c r="H76" s="96">
        <v>189</v>
      </c>
      <c r="I76" s="96">
        <v>2500</v>
      </c>
      <c r="J76" s="96">
        <v>2437</v>
      </c>
      <c r="K76" s="96">
        <v>2500</v>
      </c>
      <c r="L76" s="96">
        <v>11000</v>
      </c>
      <c r="M76" s="96">
        <v>2500</v>
      </c>
      <c r="N76" s="96">
        <v>6000</v>
      </c>
      <c r="O76" s="96">
        <v>0</v>
      </c>
      <c r="P76" s="96">
        <v>0</v>
      </c>
      <c r="Q76" s="96">
        <v>6</v>
      </c>
    </row>
    <row r="77" spans="1:17">
      <c r="A77" t="e">
        <f>VLOOKUP(ER撥補輔助!E:E,'ER TOTAL'!$A$2:$E$399,4,FALSE)</f>
        <v>#N/A</v>
      </c>
      <c r="B77" t="e">
        <f>IF(A:A="在藥庫",VLOOKUP(E:E,藥庫位置!$1:$1048576,5,FALSE),"-")</f>
        <v>#N/A</v>
      </c>
      <c r="C77" s="34" t="e">
        <f>IF(A:A="UD",VLOOKUP(E77,'ER TOTAL'!$A$2:$F$399,6,FALSE),"-")</f>
        <v>#N/A</v>
      </c>
      <c r="D77" s="34" t="e">
        <f>IF(A:A="UD",VLOOKUP(E77,'ER TOTAL'!$A$2:$G$399,7,FALSE),"-")</f>
        <v>#N/A</v>
      </c>
      <c r="E77" s="96" t="s">
        <v>3042</v>
      </c>
      <c r="F77" s="96" t="s">
        <v>4471</v>
      </c>
      <c r="G77" s="96" t="s">
        <v>723</v>
      </c>
      <c r="H77" s="96">
        <v>21</v>
      </c>
      <c r="I77" s="96">
        <v>200</v>
      </c>
      <c r="J77" s="96">
        <v>193</v>
      </c>
      <c r="K77" s="96">
        <v>100</v>
      </c>
      <c r="L77" s="96">
        <v>200</v>
      </c>
      <c r="M77" s="96">
        <v>100</v>
      </c>
      <c r="N77" s="96">
        <v>300</v>
      </c>
      <c r="O77" s="96">
        <v>0</v>
      </c>
      <c r="P77" s="96">
        <v>0</v>
      </c>
      <c r="Q77" s="96">
        <v>6</v>
      </c>
    </row>
    <row r="78" spans="1:17">
      <c r="A78" t="e">
        <f>VLOOKUP(ER撥補輔助!E:E,'ER TOTAL'!$A$2:$E$399,4,FALSE)</f>
        <v>#N/A</v>
      </c>
      <c r="B78" t="e">
        <f>IF(A:A="在藥庫",VLOOKUP(E:E,藥庫位置!$1:$1048576,5,FALSE),"-")</f>
        <v>#N/A</v>
      </c>
      <c r="C78" s="34" t="e">
        <f>IF(A:A="UD",VLOOKUP(E78,'ER TOTAL'!$A$2:$F$399,6,FALSE),"-")</f>
        <v>#N/A</v>
      </c>
      <c r="D78" s="34" t="e">
        <f>IF(A:A="UD",VLOOKUP(E78,'ER TOTAL'!$A$2:$G$399,7,FALSE),"-")</f>
        <v>#N/A</v>
      </c>
      <c r="E78" s="96" t="s">
        <v>2525</v>
      </c>
      <c r="F78" s="96" t="s">
        <v>4472</v>
      </c>
      <c r="G78" s="96" t="s">
        <v>785</v>
      </c>
      <c r="H78" s="96">
        <v>98</v>
      </c>
      <c r="I78" s="96">
        <v>300</v>
      </c>
      <c r="J78" s="96">
        <v>244</v>
      </c>
      <c r="K78" s="96">
        <v>300</v>
      </c>
      <c r="L78" s="96">
        <v>1000</v>
      </c>
      <c r="M78" s="96">
        <v>100</v>
      </c>
      <c r="N78" s="96">
        <v>600</v>
      </c>
      <c r="O78" s="96">
        <v>0</v>
      </c>
      <c r="P78" s="96">
        <v>0</v>
      </c>
      <c r="Q78" s="96">
        <v>6</v>
      </c>
    </row>
    <row r="79" spans="1:17">
      <c r="A79" t="e">
        <f>VLOOKUP(ER撥補輔助!E:E,'ER TOTAL'!$A$2:$E$399,4,FALSE)</f>
        <v>#N/A</v>
      </c>
      <c r="B79" t="e">
        <f>IF(A:A="在藥庫",VLOOKUP(E:E,藥庫位置!$1:$1048576,5,FALSE),"-")</f>
        <v>#N/A</v>
      </c>
      <c r="C79" s="34" t="e">
        <f>IF(A:A="UD",VLOOKUP(E79,'ER TOTAL'!$A$2:$F$399,6,FALSE),"-")</f>
        <v>#N/A</v>
      </c>
      <c r="D79" s="34" t="e">
        <f>IF(A:A="UD",VLOOKUP(E79,'ER TOTAL'!$A$2:$G$399,7,FALSE),"-")</f>
        <v>#N/A</v>
      </c>
      <c r="E79" s="96" t="s">
        <v>3605</v>
      </c>
      <c r="F79" s="96" t="s">
        <v>3606</v>
      </c>
      <c r="G79" s="96" t="s">
        <v>772</v>
      </c>
      <c r="H79" s="96">
        <v>1</v>
      </c>
      <c r="I79" s="96">
        <v>4</v>
      </c>
      <c r="J79" s="96">
        <v>3</v>
      </c>
      <c r="K79" s="96">
        <v>5</v>
      </c>
      <c r="L79" s="96">
        <v>10</v>
      </c>
      <c r="M79" s="96">
        <v>1</v>
      </c>
      <c r="N79" s="96">
        <v>8</v>
      </c>
      <c r="O79" s="96">
        <v>0</v>
      </c>
      <c r="P79" s="96">
        <v>0</v>
      </c>
      <c r="Q79" s="96">
        <v>6</v>
      </c>
    </row>
    <row r="80" spans="1:17">
      <c r="A80" t="e">
        <f>VLOOKUP(ER撥補輔助!E:E,'ER TOTAL'!$A$2:$E$399,4,FALSE)</f>
        <v>#N/A</v>
      </c>
      <c r="B80" t="e">
        <f>IF(A:A="在藥庫",VLOOKUP(E:E,藥庫位置!$1:$1048576,5,FALSE),"-")</f>
        <v>#N/A</v>
      </c>
      <c r="C80" s="34" t="e">
        <f>IF(A:A="UD",VLOOKUP(E80,'ER TOTAL'!$A$2:$F$399,6,FALSE),"-")</f>
        <v>#N/A</v>
      </c>
      <c r="D80" s="34" t="e">
        <f>IF(A:A="UD",VLOOKUP(E80,'ER TOTAL'!$A$2:$G$399,7,FALSE),"-")</f>
        <v>#N/A</v>
      </c>
      <c r="E80" s="96" t="s">
        <v>3141</v>
      </c>
      <c r="F80" s="96" t="s">
        <v>3142</v>
      </c>
      <c r="G80" s="96" t="s">
        <v>723</v>
      </c>
      <c r="H80" s="96">
        <v>87</v>
      </c>
      <c r="I80" s="96">
        <v>350</v>
      </c>
      <c r="J80" s="96">
        <v>277</v>
      </c>
      <c r="K80" s="96">
        <v>300</v>
      </c>
      <c r="L80" s="96">
        <v>1200</v>
      </c>
      <c r="M80" s="96">
        <v>300</v>
      </c>
      <c r="N80" s="96">
        <v>700</v>
      </c>
      <c r="O80" s="96">
        <v>0</v>
      </c>
      <c r="P80" s="96">
        <v>0</v>
      </c>
      <c r="Q80" s="96">
        <v>7</v>
      </c>
    </row>
    <row r="81" spans="1:17">
      <c r="A81" t="e">
        <f>VLOOKUP(ER撥補輔助!E:E,'ER TOTAL'!$A$2:$E$399,4,FALSE)</f>
        <v>#N/A</v>
      </c>
      <c r="B81" t="e">
        <f>IF(A:A="在藥庫",VLOOKUP(E:E,藥庫位置!$1:$1048576,5,FALSE),"-")</f>
        <v>#N/A</v>
      </c>
      <c r="C81" s="34" t="e">
        <f>IF(A:A="UD",VLOOKUP(E81,'ER TOTAL'!$A$2:$F$399,6,FALSE),"-")</f>
        <v>#N/A</v>
      </c>
      <c r="D81" s="34" t="e">
        <f>IF(A:A="UD",VLOOKUP(E81,'ER TOTAL'!$A$2:$G$399,7,FALSE),"-")</f>
        <v>#N/A</v>
      </c>
      <c r="E81" s="96" t="s">
        <v>4085</v>
      </c>
      <c r="F81" s="96" t="s">
        <v>4473</v>
      </c>
      <c r="G81" s="96" t="s">
        <v>723</v>
      </c>
      <c r="H81" s="96">
        <v>3094</v>
      </c>
      <c r="I81" s="96">
        <v>10000</v>
      </c>
      <c r="J81" s="96">
        <v>8337</v>
      </c>
      <c r="K81" s="96">
        <v>20000</v>
      </c>
      <c r="L81" s="96">
        <v>60000</v>
      </c>
      <c r="M81" s="96">
        <v>20000</v>
      </c>
      <c r="N81" s="96">
        <v>30000</v>
      </c>
      <c r="O81" s="96">
        <v>0</v>
      </c>
      <c r="P81" s="96">
        <v>0</v>
      </c>
      <c r="Q81" s="96">
        <v>6</v>
      </c>
    </row>
    <row r="82" spans="1:17">
      <c r="A82" t="e">
        <f>VLOOKUP(ER撥補輔助!E:E,'ER TOTAL'!$A$2:$E$399,4,FALSE)</f>
        <v>#N/A</v>
      </c>
      <c r="B82" t="e">
        <f>IF(A:A="在藥庫",VLOOKUP(E:E,藥庫位置!$1:$1048576,5,FALSE),"-")</f>
        <v>#N/A</v>
      </c>
      <c r="C82" s="34" t="e">
        <f>IF(A:A="UD",VLOOKUP(E82,'ER TOTAL'!$A$2:$F$399,6,FALSE),"-")</f>
        <v>#N/A</v>
      </c>
      <c r="D82" s="34" t="e">
        <f>IF(A:A="UD",VLOOKUP(E82,'ER TOTAL'!$A$2:$G$399,7,FALSE),"-")</f>
        <v>#N/A</v>
      </c>
      <c r="E82" s="96" t="s">
        <v>3030</v>
      </c>
      <c r="F82" s="96" t="s">
        <v>3031</v>
      </c>
      <c r="G82" s="96" t="s">
        <v>723</v>
      </c>
      <c r="H82" s="96">
        <v>168</v>
      </c>
      <c r="I82" s="96">
        <v>1000</v>
      </c>
      <c r="J82" s="96">
        <v>845</v>
      </c>
      <c r="K82" s="96">
        <v>1120</v>
      </c>
      <c r="L82" s="96">
        <v>2520</v>
      </c>
      <c r="M82" s="96">
        <v>280</v>
      </c>
      <c r="N82" s="96">
        <v>2000</v>
      </c>
      <c r="O82" s="96">
        <v>0</v>
      </c>
      <c r="P82" s="96">
        <v>0</v>
      </c>
      <c r="Q82" s="96">
        <v>6</v>
      </c>
    </row>
    <row r="83" spans="1:17">
      <c r="A83" t="e">
        <f>VLOOKUP(ER撥補輔助!E:E,'ER TOTAL'!$A$2:$E$399,4,FALSE)</f>
        <v>#N/A</v>
      </c>
      <c r="B83" t="e">
        <f>IF(A:A="在藥庫",VLOOKUP(E:E,藥庫位置!$1:$1048576,5,FALSE),"-")</f>
        <v>#N/A</v>
      </c>
      <c r="C83" s="34" t="e">
        <f>IF(A:A="UD",VLOOKUP(E83,'ER TOTAL'!$A$2:$F$399,6,FALSE),"-")</f>
        <v>#N/A</v>
      </c>
      <c r="D83" s="34" t="e">
        <f>IF(A:A="UD",VLOOKUP(E83,'ER TOTAL'!$A$2:$G$399,7,FALSE),"-")</f>
        <v>#N/A</v>
      </c>
      <c r="E83" s="96" t="s">
        <v>2468</v>
      </c>
      <c r="F83" s="96" t="s">
        <v>4474</v>
      </c>
      <c r="G83" s="96" t="s">
        <v>723</v>
      </c>
      <c r="H83" s="96">
        <v>1380</v>
      </c>
      <c r="I83" s="96">
        <v>4000</v>
      </c>
      <c r="J83" s="96">
        <v>3571</v>
      </c>
      <c r="K83" s="96">
        <v>6000</v>
      </c>
      <c r="L83" s="96">
        <v>10000</v>
      </c>
      <c r="M83" s="96">
        <v>1000</v>
      </c>
      <c r="N83" s="96">
        <v>10000</v>
      </c>
      <c r="O83" s="96">
        <v>0</v>
      </c>
      <c r="P83" s="96">
        <v>20000</v>
      </c>
      <c r="Q83" s="96">
        <v>6</v>
      </c>
    </row>
    <row r="84" spans="1:17">
      <c r="A84" t="e">
        <f>VLOOKUP(ER撥補輔助!E:E,'ER TOTAL'!$A$2:$E$399,4,FALSE)</f>
        <v>#N/A</v>
      </c>
      <c r="B84" t="e">
        <f>IF(A:A="在藥庫",VLOOKUP(E:E,藥庫位置!$1:$1048576,5,FALSE),"-")</f>
        <v>#N/A</v>
      </c>
      <c r="C84" s="34" t="e">
        <f>IF(A:A="UD",VLOOKUP(E84,'ER TOTAL'!$A$2:$F$399,6,FALSE),"-")</f>
        <v>#N/A</v>
      </c>
      <c r="D84" s="34" t="e">
        <f>IF(A:A="UD",VLOOKUP(E84,'ER TOTAL'!$A$2:$G$399,7,FALSE),"-")</f>
        <v>#N/A</v>
      </c>
      <c r="E84" s="96" t="s">
        <v>2539</v>
      </c>
      <c r="F84" s="96" t="s">
        <v>4475</v>
      </c>
      <c r="G84" s="96" t="s">
        <v>723</v>
      </c>
      <c r="H84" s="96">
        <v>161</v>
      </c>
      <c r="I84" s="96">
        <v>800</v>
      </c>
      <c r="J84" s="96">
        <v>778</v>
      </c>
      <c r="K84" s="96">
        <v>1120</v>
      </c>
      <c r="L84" s="96">
        <v>3360</v>
      </c>
      <c r="M84" s="96">
        <v>140</v>
      </c>
      <c r="N84" s="96">
        <v>1920</v>
      </c>
      <c r="O84" s="96">
        <v>0</v>
      </c>
      <c r="P84" s="96">
        <v>0</v>
      </c>
      <c r="Q84" s="96">
        <v>6</v>
      </c>
    </row>
    <row r="85" spans="1:17">
      <c r="A85" t="e">
        <f>VLOOKUP(ER撥補輔助!E:E,'ER TOTAL'!$A$2:$E$399,4,FALSE)</f>
        <v>#N/A</v>
      </c>
      <c r="B85" t="e">
        <f>IF(A:A="在藥庫",VLOOKUP(E:E,藥庫位置!$1:$1048576,5,FALSE),"-")</f>
        <v>#N/A</v>
      </c>
      <c r="C85" s="34" t="e">
        <f>IF(A:A="UD",VLOOKUP(E85,'ER TOTAL'!$A$2:$F$399,6,FALSE),"-")</f>
        <v>#N/A</v>
      </c>
      <c r="D85" s="34" t="e">
        <f>IF(A:A="UD",VLOOKUP(E85,'ER TOTAL'!$A$2:$G$399,7,FALSE),"-")</f>
        <v>#N/A</v>
      </c>
      <c r="E85" s="96" t="s">
        <v>2908</v>
      </c>
      <c r="F85" s="96" t="s">
        <v>4476</v>
      </c>
      <c r="G85" s="96" t="s">
        <v>723</v>
      </c>
      <c r="H85" s="96">
        <v>42</v>
      </c>
      <c r="I85" s="96">
        <v>500</v>
      </c>
      <c r="J85" s="96">
        <v>488</v>
      </c>
      <c r="K85" s="96">
        <v>720</v>
      </c>
      <c r="L85" s="96">
        <v>2160</v>
      </c>
      <c r="M85" s="96">
        <v>720</v>
      </c>
      <c r="N85" s="96">
        <v>1220</v>
      </c>
      <c r="O85" s="96">
        <v>0</v>
      </c>
      <c r="P85" s="96">
        <v>0</v>
      </c>
      <c r="Q85" s="96">
        <v>6</v>
      </c>
    </row>
    <row r="86" spans="1:17">
      <c r="A86" t="e">
        <f>VLOOKUP(ER撥補輔助!E:E,'ER TOTAL'!$A$2:$E$399,4,FALSE)</f>
        <v>#N/A</v>
      </c>
      <c r="B86" t="e">
        <f>IF(A:A="在藥庫",VLOOKUP(E:E,藥庫位置!$1:$1048576,5,FALSE),"-")</f>
        <v>#N/A</v>
      </c>
      <c r="C86" s="34" t="e">
        <f>IF(A:A="UD",VLOOKUP(E86,'ER TOTAL'!$A$2:$F$399,6,FALSE),"-")</f>
        <v>#N/A</v>
      </c>
      <c r="D86" s="34" t="e">
        <f>IF(A:A="UD",VLOOKUP(E86,'ER TOTAL'!$A$2:$G$399,7,FALSE),"-")</f>
        <v>#N/A</v>
      </c>
      <c r="E86" s="96" t="s">
        <v>2242</v>
      </c>
      <c r="F86" s="96" t="s">
        <v>2243</v>
      </c>
      <c r="G86" s="96" t="s">
        <v>723</v>
      </c>
      <c r="H86" s="96">
        <v>224</v>
      </c>
      <c r="I86" s="96">
        <v>448</v>
      </c>
      <c r="J86" s="96">
        <v>354</v>
      </c>
      <c r="K86" s="96">
        <v>336</v>
      </c>
      <c r="L86" s="96">
        <v>2688</v>
      </c>
      <c r="M86" s="96">
        <v>336</v>
      </c>
      <c r="N86" s="96">
        <v>784</v>
      </c>
      <c r="O86" s="96">
        <v>0</v>
      </c>
      <c r="P86" s="96">
        <v>0</v>
      </c>
      <c r="Q86" s="96">
        <v>7</v>
      </c>
    </row>
    <row r="87" spans="1:17">
      <c r="A87" t="e">
        <f>VLOOKUP(ER撥補輔助!E:E,'ER TOTAL'!$A$2:$E$399,4,FALSE)</f>
        <v>#N/A</v>
      </c>
      <c r="B87" t="e">
        <f>IF(A:A="在藥庫",VLOOKUP(E:E,藥庫位置!$1:$1048576,5,FALSE),"-")</f>
        <v>#N/A</v>
      </c>
      <c r="C87" s="34" t="e">
        <f>IF(A:A="UD",VLOOKUP(E87,'ER TOTAL'!$A$2:$F$399,6,FALSE),"-")</f>
        <v>#N/A</v>
      </c>
      <c r="D87" s="34" t="e">
        <f>IF(A:A="UD",VLOOKUP(E87,'ER TOTAL'!$A$2:$G$399,7,FALSE),"-")</f>
        <v>#N/A</v>
      </c>
      <c r="E87" s="96" t="s">
        <v>4066</v>
      </c>
      <c r="F87" s="96" t="s">
        <v>4067</v>
      </c>
      <c r="G87" s="96" t="s">
        <v>723</v>
      </c>
      <c r="H87" s="96">
        <v>1011</v>
      </c>
      <c r="I87" s="96">
        <v>3500</v>
      </c>
      <c r="J87" s="96">
        <v>3150</v>
      </c>
      <c r="K87" s="96">
        <v>3000</v>
      </c>
      <c r="L87" s="96">
        <v>5000</v>
      </c>
      <c r="M87" s="96">
        <v>500</v>
      </c>
      <c r="N87" s="96">
        <v>6500</v>
      </c>
      <c r="O87" s="96">
        <v>0</v>
      </c>
      <c r="P87" s="96">
        <v>18000</v>
      </c>
      <c r="Q87" s="96">
        <v>6</v>
      </c>
    </row>
    <row r="88" spans="1:17">
      <c r="A88" t="e">
        <f>VLOOKUP(ER撥補輔助!E:E,'ER TOTAL'!$A$2:$E$399,4,FALSE)</f>
        <v>#N/A</v>
      </c>
      <c r="B88" t="e">
        <f>IF(A:A="在藥庫",VLOOKUP(E:E,藥庫位置!$1:$1048576,5,FALSE),"-")</f>
        <v>#N/A</v>
      </c>
      <c r="C88" s="34" t="e">
        <f>IF(A:A="UD",VLOOKUP(E88,'ER TOTAL'!$A$2:$F$399,6,FALSE),"-")</f>
        <v>#N/A</v>
      </c>
      <c r="D88" s="34" t="e">
        <f>IF(A:A="UD",VLOOKUP(E88,'ER TOTAL'!$A$2:$G$399,7,FALSE),"-")</f>
        <v>#N/A</v>
      </c>
      <c r="E88" s="96" t="s">
        <v>2125</v>
      </c>
      <c r="F88" s="96" t="s">
        <v>2126</v>
      </c>
      <c r="G88" s="96" t="s">
        <v>723</v>
      </c>
      <c r="H88" s="96">
        <v>126</v>
      </c>
      <c r="I88" s="96">
        <v>1200</v>
      </c>
      <c r="J88" s="96">
        <v>1130</v>
      </c>
      <c r="K88" s="96">
        <v>1200</v>
      </c>
      <c r="L88" s="96">
        <v>6000</v>
      </c>
      <c r="M88" s="96">
        <v>600</v>
      </c>
      <c r="N88" s="96">
        <v>2400</v>
      </c>
      <c r="O88" s="96">
        <v>0</v>
      </c>
      <c r="P88" s="96">
        <v>0</v>
      </c>
      <c r="Q88" s="96">
        <v>6</v>
      </c>
    </row>
    <row r="89" spans="1:17">
      <c r="A89" t="e">
        <f>VLOOKUP(ER撥補輔助!E:E,'ER TOTAL'!$A$2:$E$399,4,FALSE)</f>
        <v>#N/A</v>
      </c>
      <c r="B89" t="e">
        <f>IF(A:A="在藥庫",VLOOKUP(E:E,藥庫位置!$1:$1048576,5,FALSE),"-")</f>
        <v>#N/A</v>
      </c>
      <c r="C89" s="34" t="e">
        <f>IF(A:A="UD",VLOOKUP(E89,'ER TOTAL'!$A$2:$F$399,6,FALSE),"-")</f>
        <v>#N/A</v>
      </c>
      <c r="D89" s="34" t="e">
        <f>IF(A:A="UD",VLOOKUP(E89,'ER TOTAL'!$A$2:$G$399,7,FALSE),"-")</f>
        <v>#N/A</v>
      </c>
      <c r="E89" s="96" t="s">
        <v>1999</v>
      </c>
      <c r="F89" s="96" t="s">
        <v>4477</v>
      </c>
      <c r="G89" s="96" t="s">
        <v>723</v>
      </c>
      <c r="H89" s="96">
        <v>1162</v>
      </c>
      <c r="I89" s="96">
        <v>4000</v>
      </c>
      <c r="J89" s="96">
        <v>3526</v>
      </c>
      <c r="K89" s="96">
        <v>10080</v>
      </c>
      <c r="L89" s="96">
        <v>30240</v>
      </c>
      <c r="M89" s="96">
        <v>10080</v>
      </c>
      <c r="N89" s="96">
        <v>15000</v>
      </c>
      <c r="O89" s="96">
        <v>0</v>
      </c>
      <c r="P89" s="96">
        <v>0</v>
      </c>
      <c r="Q89" s="96">
        <v>6</v>
      </c>
    </row>
    <row r="90" spans="1:17">
      <c r="A90" t="e">
        <f>VLOOKUP(ER撥補輔助!E:E,'ER TOTAL'!$A$2:$E$399,4,FALSE)</f>
        <v>#N/A</v>
      </c>
      <c r="B90" t="e">
        <f>IF(A:A="在藥庫",VLOOKUP(E:E,藥庫位置!$1:$1048576,5,FALSE),"-")</f>
        <v>#N/A</v>
      </c>
      <c r="C90" s="34" t="e">
        <f>IF(A:A="UD",VLOOKUP(E90,'ER TOTAL'!$A$2:$F$399,6,FALSE),"-")</f>
        <v>#N/A</v>
      </c>
      <c r="D90" s="34" t="e">
        <f>IF(A:A="UD",VLOOKUP(E90,'ER TOTAL'!$A$2:$G$399,7,FALSE),"-")</f>
        <v>#N/A</v>
      </c>
      <c r="E90" s="96" t="s">
        <v>2047</v>
      </c>
      <c r="F90" s="96" t="s">
        <v>4478</v>
      </c>
      <c r="G90" s="96" t="s">
        <v>723</v>
      </c>
      <c r="H90" s="96">
        <v>84</v>
      </c>
      <c r="I90" s="96">
        <v>750</v>
      </c>
      <c r="J90" s="96">
        <v>742</v>
      </c>
      <c r="K90" s="96">
        <v>560</v>
      </c>
      <c r="L90" s="96">
        <v>840</v>
      </c>
      <c r="M90" s="96">
        <v>280</v>
      </c>
      <c r="N90" s="96">
        <v>1310</v>
      </c>
      <c r="O90" s="96">
        <v>0</v>
      </c>
      <c r="P90" s="96">
        <v>2800</v>
      </c>
      <c r="Q90" s="96">
        <v>6</v>
      </c>
    </row>
    <row r="91" spans="1:17">
      <c r="A91" t="e">
        <f>VLOOKUP(ER撥補輔助!E:E,'ER TOTAL'!$A$2:$E$399,4,FALSE)</f>
        <v>#N/A</v>
      </c>
      <c r="B91" t="e">
        <f>IF(A:A="在藥庫",VLOOKUP(E:E,藥庫位置!$1:$1048576,5,FALSE),"-")</f>
        <v>#N/A</v>
      </c>
      <c r="C91" s="34" t="e">
        <f>IF(A:A="UD",VLOOKUP(E91,'ER TOTAL'!$A$2:$F$399,6,FALSE),"-")</f>
        <v>#N/A</v>
      </c>
      <c r="D91" s="34" t="e">
        <f>IF(A:A="UD",VLOOKUP(E91,'ER TOTAL'!$A$2:$G$399,7,FALSE),"-")</f>
        <v>#N/A</v>
      </c>
      <c r="E91" s="96" t="s">
        <v>4011</v>
      </c>
      <c r="F91" s="96" t="s">
        <v>4012</v>
      </c>
      <c r="G91" s="96" t="s">
        <v>889</v>
      </c>
      <c r="H91" s="96">
        <v>56</v>
      </c>
      <c r="I91" s="96">
        <v>252</v>
      </c>
      <c r="J91" s="96">
        <v>214</v>
      </c>
      <c r="K91" s="96">
        <v>168</v>
      </c>
      <c r="L91" s="96">
        <v>504</v>
      </c>
      <c r="M91" s="96">
        <v>84</v>
      </c>
      <c r="N91" s="96">
        <v>420</v>
      </c>
      <c r="O91" s="96">
        <v>0</v>
      </c>
      <c r="P91" s="96">
        <v>0</v>
      </c>
      <c r="Q91" s="96">
        <v>7</v>
      </c>
    </row>
    <row r="92" spans="1:17">
      <c r="A92" t="e">
        <f>VLOOKUP(ER撥補輔助!E:E,'ER TOTAL'!$A$2:$E$399,4,FALSE)</f>
        <v>#N/A</v>
      </c>
      <c r="B92" t="e">
        <f>IF(A:A="在藥庫",VLOOKUP(E:E,藥庫位置!$1:$1048576,5,FALSE),"-")</f>
        <v>#N/A</v>
      </c>
      <c r="C92" s="34" t="e">
        <f>IF(A:A="UD",VLOOKUP(E92,'ER TOTAL'!$A$2:$F$399,6,FALSE),"-")</f>
        <v>#N/A</v>
      </c>
      <c r="D92" s="34" t="e">
        <f>IF(A:A="UD",VLOOKUP(E92,'ER TOTAL'!$A$2:$G$399,7,FALSE),"-")</f>
        <v>#N/A</v>
      </c>
      <c r="E92" s="96" t="s">
        <v>3770</v>
      </c>
      <c r="F92" s="96" t="s">
        <v>4479</v>
      </c>
      <c r="G92" s="96" t="s">
        <v>723</v>
      </c>
      <c r="H92" s="96">
        <v>154</v>
      </c>
      <c r="I92" s="96">
        <v>560</v>
      </c>
      <c r="J92" s="96">
        <v>451</v>
      </c>
      <c r="K92" s="96">
        <v>560</v>
      </c>
      <c r="L92" s="96">
        <v>1680</v>
      </c>
      <c r="M92" s="96">
        <v>280</v>
      </c>
      <c r="N92" s="96">
        <v>1120</v>
      </c>
      <c r="O92" s="96">
        <v>0</v>
      </c>
      <c r="P92" s="96">
        <v>0</v>
      </c>
      <c r="Q92" s="96">
        <v>6</v>
      </c>
    </row>
    <row r="93" spans="1:17">
      <c r="A93" t="e">
        <f>VLOOKUP(ER撥補輔助!E:E,'ER TOTAL'!$A$2:$E$399,4,FALSE)</f>
        <v>#N/A</v>
      </c>
      <c r="B93" t="e">
        <f>IF(A:A="在藥庫",VLOOKUP(E:E,藥庫位置!$1:$1048576,5,FALSE),"-")</f>
        <v>#N/A</v>
      </c>
      <c r="C93" s="34" t="e">
        <f>IF(A:A="UD",VLOOKUP(E93,'ER TOTAL'!$A$2:$F$399,6,FALSE),"-")</f>
        <v>#N/A</v>
      </c>
      <c r="D93" s="34" t="e">
        <f>IF(A:A="UD",VLOOKUP(E93,'ER TOTAL'!$A$2:$G$399,7,FALSE),"-")</f>
        <v>#N/A</v>
      </c>
      <c r="E93" s="96" t="s">
        <v>3474</v>
      </c>
      <c r="F93" s="96" t="s">
        <v>4480</v>
      </c>
      <c r="G93" s="96" t="s">
        <v>723</v>
      </c>
      <c r="H93" s="96">
        <v>182</v>
      </c>
      <c r="I93" s="96">
        <v>800</v>
      </c>
      <c r="J93" s="96">
        <v>683</v>
      </c>
      <c r="K93" s="96">
        <v>1000</v>
      </c>
      <c r="L93" s="96">
        <v>4000</v>
      </c>
      <c r="M93" s="96">
        <v>500</v>
      </c>
      <c r="N93" s="96">
        <v>1800</v>
      </c>
      <c r="O93" s="96">
        <v>0</v>
      </c>
      <c r="P93" s="96">
        <v>0</v>
      </c>
      <c r="Q93" s="96">
        <v>6</v>
      </c>
    </row>
    <row r="94" spans="1:17">
      <c r="A94" t="e">
        <f>VLOOKUP(ER撥補輔助!E:E,'ER TOTAL'!$A$2:$E$399,4,FALSE)</f>
        <v>#N/A</v>
      </c>
      <c r="B94" t="e">
        <f>IF(A:A="在藥庫",VLOOKUP(E:E,藥庫位置!$1:$1048576,5,FALSE),"-")</f>
        <v>#N/A</v>
      </c>
      <c r="C94" s="34" t="e">
        <f>IF(A:A="UD",VLOOKUP(E94,'ER TOTAL'!$A$2:$F$399,6,FALSE),"-")</f>
        <v>#N/A</v>
      </c>
      <c r="D94" s="34" t="e">
        <f>IF(A:A="UD",VLOOKUP(E94,'ER TOTAL'!$A$2:$G$399,7,FALSE),"-")</f>
        <v>#N/A</v>
      </c>
      <c r="E94" s="96" t="s">
        <v>2679</v>
      </c>
      <c r="F94" s="96" t="s">
        <v>4481</v>
      </c>
      <c r="G94" s="96" t="s">
        <v>723</v>
      </c>
      <c r="H94" s="96">
        <v>132</v>
      </c>
      <c r="I94" s="96">
        <v>550</v>
      </c>
      <c r="J94" s="96">
        <v>465</v>
      </c>
      <c r="K94" s="96">
        <v>1000</v>
      </c>
      <c r="L94" s="96">
        <v>15000</v>
      </c>
      <c r="M94" s="96">
        <v>1000</v>
      </c>
      <c r="N94" s="96">
        <v>1550</v>
      </c>
      <c r="O94" s="96">
        <v>0</v>
      </c>
      <c r="P94" s="96">
        <v>0</v>
      </c>
      <c r="Q94" s="96">
        <v>6</v>
      </c>
    </row>
    <row r="95" spans="1:17">
      <c r="A95" t="e">
        <f>VLOOKUP(ER撥補輔助!E:E,'ER TOTAL'!$A$2:$E$399,4,FALSE)</f>
        <v>#N/A</v>
      </c>
      <c r="B95" t="e">
        <f>IF(A:A="在藥庫",VLOOKUP(E:E,藥庫位置!$1:$1048576,5,FALSE),"-")</f>
        <v>#N/A</v>
      </c>
      <c r="C95" s="34" t="e">
        <f>IF(A:A="UD",VLOOKUP(E95,'ER TOTAL'!$A$2:$F$399,6,FALSE),"-")</f>
        <v>#N/A</v>
      </c>
      <c r="D95" s="34" t="e">
        <f>IF(A:A="UD",VLOOKUP(E95,'ER TOTAL'!$A$2:$G$399,7,FALSE),"-")</f>
        <v>#N/A</v>
      </c>
      <c r="E95" s="96" t="s">
        <v>1911</v>
      </c>
      <c r="F95" s="96" t="s">
        <v>4482</v>
      </c>
      <c r="G95" s="96" t="s">
        <v>723</v>
      </c>
      <c r="H95" s="96">
        <v>10</v>
      </c>
      <c r="I95" s="96">
        <v>400</v>
      </c>
      <c r="J95" s="96">
        <v>398</v>
      </c>
      <c r="K95" s="96">
        <v>500</v>
      </c>
      <c r="L95" s="96">
        <v>3500</v>
      </c>
      <c r="M95" s="96">
        <v>500</v>
      </c>
      <c r="N95" s="96">
        <v>900</v>
      </c>
      <c r="O95" s="96">
        <v>0</v>
      </c>
      <c r="P95" s="96">
        <v>0</v>
      </c>
      <c r="Q95" s="96">
        <v>6</v>
      </c>
    </row>
    <row r="96" spans="1:17">
      <c r="A96" t="e">
        <f>VLOOKUP(ER撥補輔助!E:E,'ER TOTAL'!$A$2:$E$399,4,FALSE)</f>
        <v>#N/A</v>
      </c>
      <c r="B96" t="e">
        <f>IF(A:A="在藥庫",VLOOKUP(E:E,藥庫位置!$1:$1048576,5,FALSE),"-")</f>
        <v>#N/A</v>
      </c>
      <c r="C96" s="34" t="e">
        <f>IF(A:A="UD",VLOOKUP(E96,'ER TOTAL'!$A$2:$F$399,6,FALSE),"-")</f>
        <v>#N/A</v>
      </c>
      <c r="D96" s="34" t="e">
        <f>IF(A:A="UD",VLOOKUP(E96,'ER TOTAL'!$A$2:$G$399,7,FALSE),"-")</f>
        <v>#N/A</v>
      </c>
      <c r="E96" s="96" t="s">
        <v>3645</v>
      </c>
      <c r="F96" s="96" t="s">
        <v>3646</v>
      </c>
      <c r="G96" s="96" t="s">
        <v>723</v>
      </c>
      <c r="H96" s="96">
        <v>171</v>
      </c>
      <c r="I96" s="96">
        <v>300</v>
      </c>
      <c r="J96" s="96">
        <v>184</v>
      </c>
      <c r="K96" s="96">
        <v>800</v>
      </c>
      <c r="L96" s="96">
        <v>1600</v>
      </c>
      <c r="M96" s="96">
        <v>800</v>
      </c>
      <c r="N96" s="96">
        <v>1600</v>
      </c>
      <c r="O96" s="96">
        <v>0</v>
      </c>
      <c r="P96" s="96">
        <v>0</v>
      </c>
      <c r="Q96" s="96">
        <v>1</v>
      </c>
    </row>
    <row r="97" spans="1:17">
      <c r="A97" t="e">
        <f>VLOOKUP(ER撥補輔助!E:E,'ER TOTAL'!$A$2:$E$399,4,FALSE)</f>
        <v>#N/A</v>
      </c>
      <c r="B97" t="e">
        <f>IF(A:A="在藥庫",VLOOKUP(E:E,藥庫位置!$1:$1048576,5,FALSE),"-")</f>
        <v>#N/A</v>
      </c>
      <c r="C97" s="34" t="e">
        <f>IF(A:A="UD",VLOOKUP(E97,'ER TOTAL'!$A$2:$F$399,6,FALSE),"-")</f>
        <v>#N/A</v>
      </c>
      <c r="D97" s="34" t="e">
        <f>IF(A:A="UD",VLOOKUP(E97,'ER TOTAL'!$A$2:$G$399,7,FALSE),"-")</f>
        <v>#N/A</v>
      </c>
      <c r="E97" s="96" t="s">
        <v>3874</v>
      </c>
      <c r="F97" s="96" t="s">
        <v>4483</v>
      </c>
      <c r="G97" s="96" t="s">
        <v>723</v>
      </c>
      <c r="H97" s="96">
        <v>252</v>
      </c>
      <c r="I97" s="96">
        <v>1000</v>
      </c>
      <c r="J97" s="96">
        <v>970</v>
      </c>
      <c r="K97" s="96">
        <v>1344</v>
      </c>
      <c r="L97" s="96">
        <v>5712</v>
      </c>
      <c r="M97" s="96">
        <v>336</v>
      </c>
      <c r="N97" s="96">
        <v>2344</v>
      </c>
      <c r="O97" s="96">
        <v>0</v>
      </c>
      <c r="P97" s="96">
        <v>0</v>
      </c>
      <c r="Q97" s="96">
        <v>6</v>
      </c>
    </row>
    <row r="98" spans="1:17">
      <c r="A98" t="e">
        <f>VLOOKUP(ER撥補輔助!E:E,'ER TOTAL'!$A$2:$E$399,4,FALSE)</f>
        <v>#N/A</v>
      </c>
      <c r="B98" t="e">
        <f>IF(A:A="在藥庫",VLOOKUP(E:E,藥庫位置!$1:$1048576,5,FALSE),"-")</f>
        <v>#N/A</v>
      </c>
      <c r="C98" s="34" t="e">
        <f>IF(A:A="UD",VLOOKUP(E98,'ER TOTAL'!$A$2:$F$399,6,FALSE),"-")</f>
        <v>#N/A</v>
      </c>
      <c r="D98" s="34" t="e">
        <f>IF(A:A="UD",VLOOKUP(E98,'ER TOTAL'!$A$2:$G$399,7,FALSE),"-")</f>
        <v>#N/A</v>
      </c>
      <c r="E98" s="96" t="s">
        <v>2881</v>
      </c>
      <c r="F98" s="96" t="s">
        <v>4484</v>
      </c>
      <c r="G98" s="96" t="s">
        <v>723</v>
      </c>
      <c r="H98" s="96">
        <v>14</v>
      </c>
      <c r="I98" s="96">
        <v>150</v>
      </c>
      <c r="J98" s="96">
        <v>146</v>
      </c>
      <c r="K98" s="96">
        <v>100</v>
      </c>
      <c r="L98" s="96">
        <v>700</v>
      </c>
      <c r="M98" s="96">
        <v>50</v>
      </c>
      <c r="N98" s="96">
        <v>250</v>
      </c>
      <c r="O98" s="96">
        <v>0</v>
      </c>
      <c r="P98" s="96">
        <v>0</v>
      </c>
      <c r="Q98" s="96">
        <v>6</v>
      </c>
    </row>
    <row r="99" spans="1:17">
      <c r="A99" t="e">
        <f>VLOOKUP(ER撥補輔助!E:E,'ER TOTAL'!$A$2:$E$399,4,FALSE)</f>
        <v>#N/A</v>
      </c>
      <c r="B99" t="e">
        <f>IF(A:A="在藥庫",VLOOKUP(E:E,藥庫位置!$1:$1048576,5,FALSE),"-")</f>
        <v>#N/A</v>
      </c>
      <c r="C99" s="34" t="e">
        <f>IF(A:A="UD",VLOOKUP(E99,'ER TOTAL'!$A$2:$F$399,6,FALSE),"-")</f>
        <v>#N/A</v>
      </c>
      <c r="D99" s="34" t="e">
        <f>IF(A:A="UD",VLOOKUP(E99,'ER TOTAL'!$A$2:$G$399,7,FALSE),"-")</f>
        <v>#N/A</v>
      </c>
      <c r="E99" s="96" t="s">
        <v>2502</v>
      </c>
      <c r="F99" s="96" t="s">
        <v>4485</v>
      </c>
      <c r="G99" s="96" t="s">
        <v>785</v>
      </c>
      <c r="H99" s="96">
        <v>224</v>
      </c>
      <c r="I99" s="96">
        <v>500</v>
      </c>
      <c r="J99" s="96">
        <v>396</v>
      </c>
      <c r="K99" s="96">
        <v>400</v>
      </c>
      <c r="L99" s="96">
        <v>600</v>
      </c>
      <c r="M99" s="96">
        <v>400</v>
      </c>
      <c r="N99" s="96">
        <v>900</v>
      </c>
      <c r="O99" s="96">
        <v>0</v>
      </c>
      <c r="P99" s="96">
        <v>0</v>
      </c>
      <c r="Q99" s="96">
        <v>6</v>
      </c>
    </row>
    <row r="100" spans="1:17">
      <c r="A100" t="e">
        <f>VLOOKUP(ER撥補輔助!E:E,'ER TOTAL'!$A$2:$E$399,4,FALSE)</f>
        <v>#N/A</v>
      </c>
      <c r="B100" t="e">
        <f>IF(A:A="在藥庫",VLOOKUP(E:E,藥庫位置!$1:$1048576,5,FALSE),"-")</f>
        <v>#N/A</v>
      </c>
      <c r="C100" s="34" t="e">
        <f>IF(A:A="UD",VLOOKUP(E100,'ER TOTAL'!$A$2:$F$399,6,FALSE),"-")</f>
        <v>#N/A</v>
      </c>
      <c r="D100" s="34" t="e">
        <f>IF(A:A="UD",VLOOKUP(E100,'ER TOTAL'!$A$2:$G$399,7,FALSE),"-")</f>
        <v>#N/A</v>
      </c>
      <c r="E100" s="96" t="s">
        <v>2008</v>
      </c>
      <c r="F100" s="96" t="s">
        <v>4486</v>
      </c>
      <c r="G100" s="96" t="s">
        <v>723</v>
      </c>
      <c r="H100" s="96">
        <v>547</v>
      </c>
      <c r="I100" s="96">
        <v>2500</v>
      </c>
      <c r="J100" s="96">
        <v>2094</v>
      </c>
      <c r="K100" s="96">
        <v>3000</v>
      </c>
      <c r="L100" s="96">
        <v>12000</v>
      </c>
      <c r="M100" s="96">
        <v>500</v>
      </c>
      <c r="N100" s="96">
        <v>5500</v>
      </c>
      <c r="O100" s="96">
        <v>0</v>
      </c>
      <c r="P100" s="96">
        <v>0</v>
      </c>
      <c r="Q100" s="96">
        <v>6</v>
      </c>
    </row>
    <row r="101" spans="1:17">
      <c r="A101" t="e">
        <f>VLOOKUP(ER撥補輔助!E:E,'ER TOTAL'!$A$2:$E$399,4,FALSE)</f>
        <v>#N/A</v>
      </c>
      <c r="B101" t="e">
        <f>IF(A:A="在藥庫",VLOOKUP(E:E,藥庫位置!$1:$1048576,5,FALSE),"-")</f>
        <v>#N/A</v>
      </c>
      <c r="C101" s="34" t="e">
        <f>IF(A:A="UD",VLOOKUP(E101,'ER TOTAL'!$A$2:$F$399,6,FALSE),"-")</f>
        <v>#N/A</v>
      </c>
      <c r="D101" s="34" t="e">
        <f>IF(A:A="UD",VLOOKUP(E101,'ER TOTAL'!$A$2:$G$399,7,FALSE),"-")</f>
        <v>#N/A</v>
      </c>
      <c r="E101" s="96" t="s">
        <v>2267</v>
      </c>
      <c r="F101" s="96" t="s">
        <v>4487</v>
      </c>
      <c r="G101" s="96" t="s">
        <v>723</v>
      </c>
      <c r="H101" s="96">
        <v>224</v>
      </c>
      <c r="I101" s="96">
        <v>450</v>
      </c>
      <c r="J101" s="96">
        <v>251</v>
      </c>
      <c r="K101" s="96">
        <v>448</v>
      </c>
      <c r="L101" s="96">
        <v>672</v>
      </c>
      <c r="M101" s="96">
        <v>112</v>
      </c>
      <c r="N101" s="96">
        <v>700</v>
      </c>
      <c r="O101" s="96">
        <v>0</v>
      </c>
      <c r="P101" s="96">
        <v>0</v>
      </c>
      <c r="Q101" s="96">
        <v>6</v>
      </c>
    </row>
    <row r="102" spans="1:17">
      <c r="A102" t="e">
        <f>VLOOKUP(ER撥補輔助!E:E,'ER TOTAL'!$A$2:$E$399,4,FALSE)</f>
        <v>#N/A</v>
      </c>
      <c r="B102" t="e">
        <f>IF(A:A="在藥庫",VLOOKUP(E:E,藥庫位置!$1:$1048576,5,FALSE),"-")</f>
        <v>#N/A</v>
      </c>
      <c r="C102" s="34" t="e">
        <f>IF(A:A="UD",VLOOKUP(E102,'ER TOTAL'!$A$2:$F$399,6,FALSE),"-")</f>
        <v>#N/A</v>
      </c>
      <c r="D102" s="34" t="e">
        <f>IF(A:A="UD",VLOOKUP(E102,'ER TOTAL'!$A$2:$G$399,7,FALSE),"-")</f>
        <v>#N/A</v>
      </c>
      <c r="K102"/>
    </row>
    <row r="103" spans="1:17">
      <c r="A103" t="e">
        <f>VLOOKUP(ER撥補輔助!E:E,'ER TOTAL'!$A$2:$E$399,4,FALSE)</f>
        <v>#N/A</v>
      </c>
      <c r="B103" t="e">
        <f>IF(A:A="在藥庫",VLOOKUP(E:E,藥庫位置!$1:$1048576,5,FALSE),"-")</f>
        <v>#N/A</v>
      </c>
      <c r="C103" s="34" t="e">
        <f>IF(A:A="UD",VLOOKUP(E103,'ER TOTAL'!$A$2:$F$399,6,FALSE),"-")</f>
        <v>#N/A</v>
      </c>
      <c r="D103" s="34" t="e">
        <f>IF(A:A="UD",VLOOKUP(E103,'ER TOTAL'!$A$2:$G$399,7,FALSE),"-")</f>
        <v>#N/A</v>
      </c>
      <c r="K103"/>
    </row>
    <row r="104" spans="1:17">
      <c r="A104" t="e">
        <f>VLOOKUP(ER撥補輔助!E:E,'ER TOTAL'!$A$2:$E$399,4,FALSE)</f>
        <v>#N/A</v>
      </c>
      <c r="B104" t="e">
        <f>IF(A:A="在藥庫",VLOOKUP(E:E,藥庫位置!$1:$1048576,5,FALSE),"-")</f>
        <v>#N/A</v>
      </c>
      <c r="C104" s="34" t="e">
        <f>IF(A:A="UD",VLOOKUP(E104,'ER TOTAL'!$A$2:$F$399,6,FALSE),"-")</f>
        <v>#N/A</v>
      </c>
      <c r="D104" s="34" t="e">
        <f>IF(A:A="UD",VLOOKUP(E104,'ER TOTAL'!$A$2:$G$399,7,FALSE),"-")</f>
        <v>#N/A</v>
      </c>
      <c r="K104"/>
    </row>
    <row r="105" spans="1:17">
      <c r="A105" t="e">
        <f>VLOOKUP(ER撥補輔助!E:E,'ER TOTAL'!$A$2:$E$399,4,FALSE)</f>
        <v>#N/A</v>
      </c>
      <c r="B105" t="e">
        <f>IF(A:A="在藥庫",VLOOKUP(E:E,藥庫位置!$1:$1048576,5,FALSE),"-")</f>
        <v>#N/A</v>
      </c>
      <c r="C105" s="34" t="e">
        <f>IF(A:A="UD",VLOOKUP(E105,'ER TOTAL'!$A$2:$F$399,6,FALSE),"-")</f>
        <v>#N/A</v>
      </c>
      <c r="D105" s="34" t="e">
        <f>IF(A:A="UD",VLOOKUP(E105,'ER TOTAL'!$A$2:$G$399,7,FALSE),"-")</f>
        <v>#N/A</v>
      </c>
      <c r="K105"/>
    </row>
    <row r="106" spans="1:17">
      <c r="A106" t="e">
        <f>VLOOKUP(ER撥補輔助!E:E,'ER TOTAL'!$A$2:$E$399,4,FALSE)</f>
        <v>#N/A</v>
      </c>
      <c r="B106" t="e">
        <f>IF(A:A="在藥庫",VLOOKUP(E:E,藥庫位置!$1:$1048576,5,FALSE),"-")</f>
        <v>#N/A</v>
      </c>
      <c r="C106" s="34" t="e">
        <f>IF(A:A="UD",VLOOKUP(E106,'ER TOTAL'!$A$2:$F$399,6,FALSE),"-")</f>
        <v>#N/A</v>
      </c>
      <c r="D106" s="34" t="e">
        <f>IF(A:A="UD",VLOOKUP(E106,'ER TOTAL'!$A$2:$G$399,7,FALSE),"-")</f>
        <v>#N/A</v>
      </c>
      <c r="K106"/>
    </row>
    <row r="107" spans="1:17">
      <c r="A107" t="e">
        <f>VLOOKUP(ER撥補輔助!E:E,'ER TOTAL'!$A$2:$E$399,4,FALSE)</f>
        <v>#N/A</v>
      </c>
      <c r="B107" t="e">
        <f>IF(A:A="在藥庫",VLOOKUP(E:E,藥庫位置!$1:$1048576,5,FALSE),"-")</f>
        <v>#N/A</v>
      </c>
      <c r="C107" s="34" t="e">
        <f>IF(A:A="UD",VLOOKUP(E107,'ER TOTAL'!$A$2:$F$399,6,FALSE),"-")</f>
        <v>#N/A</v>
      </c>
      <c r="D107" s="34" t="e">
        <f>IF(A:A="UD",VLOOKUP(E107,'ER TOTAL'!$A$2:$G$399,7,FALSE),"-")</f>
        <v>#N/A</v>
      </c>
      <c r="K107"/>
    </row>
    <row r="108" spans="1:17">
      <c r="A108" t="e">
        <f>VLOOKUP(ER撥補輔助!E:E,'ER TOTAL'!$A$2:$E$399,4,FALSE)</f>
        <v>#N/A</v>
      </c>
      <c r="B108" t="e">
        <f>IF(A:A="在藥庫",VLOOKUP(E:E,藥庫位置!$1:$1048576,5,FALSE),"-")</f>
        <v>#N/A</v>
      </c>
      <c r="C108" s="34" t="e">
        <f>IF(A:A="UD",VLOOKUP(E108,'ER TOTAL'!$A$2:$F$399,6,FALSE),"-")</f>
        <v>#N/A</v>
      </c>
      <c r="D108" s="34" t="e">
        <f>IF(A:A="UD",VLOOKUP(E108,'ER TOTAL'!$A$2:$G$399,7,FALSE),"-")</f>
        <v>#N/A</v>
      </c>
      <c r="K108"/>
    </row>
    <row r="109" spans="1:17">
      <c r="A109" t="e">
        <f>VLOOKUP(ER撥補輔助!E:E,'ER TOTAL'!$A$2:$E$399,4,FALSE)</f>
        <v>#N/A</v>
      </c>
      <c r="B109" t="e">
        <f>IF(A:A="在藥庫",VLOOKUP(E:E,藥庫位置!$1:$1048576,5,FALSE),"-")</f>
        <v>#N/A</v>
      </c>
      <c r="C109" s="34" t="e">
        <f>IF(A:A="UD",VLOOKUP(E109,'ER TOTAL'!$A$2:$F$399,6,FALSE),"-")</f>
        <v>#N/A</v>
      </c>
      <c r="D109" s="34" t="e">
        <f>IF(A:A="UD",VLOOKUP(E109,'ER TOTAL'!$A$2:$G$399,7,FALSE),"-")</f>
        <v>#N/A</v>
      </c>
      <c r="K109"/>
    </row>
    <row r="110" spans="1:17">
      <c r="A110" t="e">
        <f>VLOOKUP(ER撥補輔助!E:E,'ER TOTAL'!$A$2:$E$399,4,FALSE)</f>
        <v>#N/A</v>
      </c>
      <c r="B110" t="e">
        <f>IF(A:A="在藥庫",VLOOKUP(E:E,藥庫位置!$1:$1048576,5,FALSE),"-")</f>
        <v>#N/A</v>
      </c>
      <c r="C110" s="34" t="e">
        <f>IF(A:A="UD",VLOOKUP(E110,'ER TOTAL'!$A$2:$F$399,6,FALSE),"-")</f>
        <v>#N/A</v>
      </c>
      <c r="D110" s="34" t="e">
        <f>IF(A:A="UD",VLOOKUP(E110,'ER TOTAL'!$A$2:$G$399,7,FALSE),"-")</f>
        <v>#N/A</v>
      </c>
      <c r="K110"/>
    </row>
    <row r="111" spans="1:17">
      <c r="A111" t="e">
        <f>VLOOKUP(ER撥補輔助!E:E,'ER TOTAL'!$A$2:$E$399,4,FALSE)</f>
        <v>#N/A</v>
      </c>
      <c r="B111" t="e">
        <f>IF(A:A="在藥庫",VLOOKUP(E:E,藥庫位置!$1:$1048576,5,FALSE),"-")</f>
        <v>#N/A</v>
      </c>
      <c r="C111" s="34" t="e">
        <f>IF(A:A="UD",VLOOKUP(E111,'ER TOTAL'!$A$2:$F$399,6,FALSE),"-")</f>
        <v>#N/A</v>
      </c>
      <c r="D111" s="34" t="e">
        <f>IF(A:A="UD",VLOOKUP(E111,'ER TOTAL'!$A$2:$G$399,7,FALSE),"-")</f>
        <v>#N/A</v>
      </c>
      <c r="K111"/>
    </row>
    <row r="112" spans="1:17">
      <c r="A112" t="e">
        <f>VLOOKUP(ER撥補輔助!E:E,'ER TOTAL'!$A$2:$E$399,4,FALSE)</f>
        <v>#N/A</v>
      </c>
      <c r="B112" t="e">
        <f>IF(A:A="在藥庫",VLOOKUP(E:E,藥庫位置!$1:$1048576,5,FALSE),"-")</f>
        <v>#N/A</v>
      </c>
      <c r="C112" s="34" t="e">
        <f>IF(A:A="UD",VLOOKUP(E112,'ER TOTAL'!$A$2:$F$399,6,FALSE),"-")</f>
        <v>#N/A</v>
      </c>
      <c r="D112" s="34" t="e">
        <f>IF(A:A="UD",VLOOKUP(E112,'ER TOTAL'!$A$2:$G$399,7,FALSE),"-")</f>
        <v>#N/A</v>
      </c>
      <c r="K112"/>
    </row>
    <row r="113" spans="1:11">
      <c r="A113" t="e">
        <f>VLOOKUP(ER撥補輔助!E:E,'ER TOTAL'!$A$2:$E$399,4,FALSE)</f>
        <v>#N/A</v>
      </c>
      <c r="B113" t="e">
        <f>IF(A:A="在藥庫",VLOOKUP(E:E,藥庫位置!$1:$1048576,5,FALSE),"-")</f>
        <v>#N/A</v>
      </c>
      <c r="C113" s="34" t="e">
        <f>IF(A:A="UD",VLOOKUP(E113,'ER TOTAL'!$A$2:$F$399,6,FALSE),"-")</f>
        <v>#N/A</v>
      </c>
      <c r="D113" s="34" t="e">
        <f>IF(A:A="UD",VLOOKUP(E113,'ER TOTAL'!$A$2:$G$399,7,FALSE),"-")</f>
        <v>#N/A</v>
      </c>
      <c r="K113"/>
    </row>
    <row r="114" spans="1:11">
      <c r="A114" t="e">
        <f>VLOOKUP(ER撥補輔助!E:E,'ER TOTAL'!$A$2:$E$399,4,FALSE)</f>
        <v>#N/A</v>
      </c>
      <c r="B114" t="e">
        <f>IF(A:A="在藥庫",VLOOKUP(E:E,藥庫位置!$1:$1048576,5,FALSE),"-")</f>
        <v>#N/A</v>
      </c>
      <c r="C114" s="34" t="e">
        <f>IF(A:A="UD",VLOOKUP(E114,'ER TOTAL'!$A$2:$F$399,6,FALSE),"-")</f>
        <v>#N/A</v>
      </c>
      <c r="D114" s="34" t="e">
        <f>IF(A:A="UD",VLOOKUP(E114,'ER TOTAL'!$A$2:$G$399,7,FALSE),"-")</f>
        <v>#N/A</v>
      </c>
      <c r="K114"/>
    </row>
    <row r="115" spans="1:11">
      <c r="A115" t="e">
        <f>VLOOKUP(ER撥補輔助!E:E,'ER TOTAL'!$A$2:$E$399,4,FALSE)</f>
        <v>#N/A</v>
      </c>
      <c r="B115" t="e">
        <f>IF(A:A="在藥庫",VLOOKUP(E:E,藥庫位置!$1:$1048576,5,FALSE),"-")</f>
        <v>#N/A</v>
      </c>
      <c r="C115" s="34" t="e">
        <f>IF(A:A="UD",VLOOKUP(E115,'ER TOTAL'!$A$2:$F$399,6,FALSE),"-")</f>
        <v>#N/A</v>
      </c>
      <c r="D115" s="34" t="e">
        <f>IF(A:A="UD",VLOOKUP(E115,'ER TOTAL'!$A$2:$G$399,7,FALSE),"-")</f>
        <v>#N/A</v>
      </c>
      <c r="K115"/>
    </row>
    <row r="116" spans="1:11">
      <c r="A116" t="e">
        <f>VLOOKUP(ER撥補輔助!E:E,'ER TOTAL'!$A$2:$E$399,4,FALSE)</f>
        <v>#N/A</v>
      </c>
      <c r="B116" t="e">
        <f>IF(A:A="在藥庫",VLOOKUP(E:E,藥庫位置!$1:$1048576,5,FALSE),"-")</f>
        <v>#N/A</v>
      </c>
      <c r="C116" s="34" t="e">
        <f>IF(A:A="UD",VLOOKUP(E116,'ER TOTAL'!$A$2:$F$399,6,FALSE),"-")</f>
        <v>#N/A</v>
      </c>
      <c r="D116" s="34" t="e">
        <f>IF(A:A="UD",VLOOKUP(E116,'ER TOTAL'!$A$2:$G$399,7,FALSE),"-")</f>
        <v>#N/A</v>
      </c>
      <c r="K116"/>
    </row>
    <row r="117" spans="1:11">
      <c r="A117" t="e">
        <f>VLOOKUP(ER撥補輔助!E:E,'ER TOTAL'!$A$2:$E$399,4,FALSE)</f>
        <v>#N/A</v>
      </c>
      <c r="B117" t="e">
        <f>IF(A:A="在藥庫",VLOOKUP(E:E,藥庫位置!$1:$1048576,5,FALSE),"-")</f>
        <v>#N/A</v>
      </c>
      <c r="C117" s="34" t="e">
        <f>IF(A:A="UD",VLOOKUP(E117,'ER TOTAL'!$A$2:$F$399,6,FALSE),"-")</f>
        <v>#N/A</v>
      </c>
      <c r="D117" s="34" t="e">
        <f>IF(A:A="UD",VLOOKUP(E117,'ER TOTAL'!$A$2:$G$399,7,FALSE),"-")</f>
        <v>#N/A</v>
      </c>
      <c r="K117"/>
    </row>
    <row r="118" spans="1:11">
      <c r="A118" t="e">
        <f>VLOOKUP(ER撥補輔助!E:E,'ER TOTAL'!$A$2:$E$399,4,FALSE)</f>
        <v>#N/A</v>
      </c>
      <c r="B118" t="e">
        <f>IF(A:A="在藥庫",VLOOKUP(E:E,藥庫位置!$1:$1048576,5,FALSE),"-")</f>
        <v>#N/A</v>
      </c>
      <c r="C118" s="34" t="e">
        <f>IF(A:A="UD",VLOOKUP(E118,'ER TOTAL'!$A$2:$F$399,6,FALSE),"-")</f>
        <v>#N/A</v>
      </c>
      <c r="D118" s="34" t="e">
        <f>IF(A:A="UD",VLOOKUP(E118,'ER TOTAL'!$A$2:$G$399,7,FALSE),"-")</f>
        <v>#N/A</v>
      </c>
      <c r="K118"/>
    </row>
    <row r="119" spans="1:11">
      <c r="A119" t="e">
        <f>VLOOKUP(ER撥補輔助!E:E,'ER TOTAL'!$A$2:$E$399,4,FALSE)</f>
        <v>#N/A</v>
      </c>
      <c r="B119" t="e">
        <f>IF(A:A="在藥庫",VLOOKUP(E:E,藥庫位置!$1:$1048576,5,FALSE),"-")</f>
        <v>#N/A</v>
      </c>
      <c r="C119" s="34" t="e">
        <f>IF(A:A="UD",VLOOKUP(E119,'ER TOTAL'!$A$2:$F$399,6,FALSE),"-")</f>
        <v>#N/A</v>
      </c>
      <c r="D119" s="34" t="e">
        <f>IF(A:A="UD",VLOOKUP(E119,'ER TOTAL'!$A$2:$G$399,7,FALSE),"-")</f>
        <v>#N/A</v>
      </c>
      <c r="K119"/>
    </row>
    <row r="120" spans="1:11">
      <c r="A120" t="e">
        <f>VLOOKUP(ER撥補輔助!E:E,'ER TOTAL'!$A$2:$E$399,4,FALSE)</f>
        <v>#N/A</v>
      </c>
      <c r="B120" t="e">
        <f>IF(A:A="在藥庫",VLOOKUP(E:E,藥庫位置!$1:$1048576,5,FALSE),"-")</f>
        <v>#N/A</v>
      </c>
      <c r="C120" s="34" t="e">
        <f>IF(A:A="UD",VLOOKUP(E120,'ER TOTAL'!$A$2:$F$399,6,FALSE),"-")</f>
        <v>#N/A</v>
      </c>
      <c r="D120" s="34" t="e">
        <f>IF(A:A="UD",VLOOKUP(E120,'ER TOTAL'!$A$2:$G$399,7,FALSE),"-")</f>
        <v>#N/A</v>
      </c>
      <c r="K120"/>
    </row>
    <row r="121" spans="1:11">
      <c r="A121" t="e">
        <f>VLOOKUP(ER撥補輔助!E:E,'ER TOTAL'!$A$2:$E$399,4,FALSE)</f>
        <v>#N/A</v>
      </c>
      <c r="B121" t="e">
        <f>IF(A:A="在藥庫",VLOOKUP(E:E,藥庫位置!$1:$1048576,5,FALSE),"-")</f>
        <v>#N/A</v>
      </c>
      <c r="C121" s="34" t="e">
        <f>IF(A:A="UD",VLOOKUP(E121,'ER TOTAL'!$A$2:$F$399,6,FALSE),"-")</f>
        <v>#N/A</v>
      </c>
      <c r="D121" s="34" t="e">
        <f>IF(A:A="UD",VLOOKUP(E121,'ER TOTAL'!$A$2:$G$399,7,FALSE),"-")</f>
        <v>#N/A</v>
      </c>
      <c r="K121"/>
    </row>
    <row r="122" spans="1:11">
      <c r="A122" t="e">
        <f>VLOOKUP(ER撥補輔助!E:E,'ER TOTAL'!$A$2:$E$399,4,FALSE)</f>
        <v>#N/A</v>
      </c>
      <c r="B122" t="e">
        <f>IF(A:A="在藥庫",VLOOKUP(E:E,藥庫位置!$1:$1048576,5,FALSE),"-")</f>
        <v>#N/A</v>
      </c>
      <c r="C122" s="34" t="e">
        <f>IF(A:A="UD",VLOOKUP(E122,'ER TOTAL'!$A$2:$F$399,6,FALSE),"-")</f>
        <v>#N/A</v>
      </c>
      <c r="D122" s="34" t="e">
        <f>IF(A:A="UD",VLOOKUP(E122,'ER TOTAL'!$A$2:$G$399,7,FALSE),"-")</f>
        <v>#N/A</v>
      </c>
      <c r="K122"/>
    </row>
    <row r="123" spans="1:11">
      <c r="A123" t="e">
        <f>VLOOKUP(ER撥補輔助!E:E,'ER TOTAL'!$A$2:$E$399,4,FALSE)</f>
        <v>#N/A</v>
      </c>
      <c r="B123" t="e">
        <f>IF(A:A="在藥庫",VLOOKUP(E:E,藥庫位置!$1:$1048576,5,FALSE),"-")</f>
        <v>#N/A</v>
      </c>
      <c r="C123" s="34" t="e">
        <f>IF(A:A="UD",VLOOKUP(E123,'ER TOTAL'!$A$2:$F$399,6,FALSE),"-")</f>
        <v>#N/A</v>
      </c>
      <c r="D123" s="34" t="e">
        <f>IF(A:A="UD",VLOOKUP(E123,'ER TOTAL'!$A$2:$G$399,7,FALSE),"-")</f>
        <v>#N/A</v>
      </c>
      <c r="K123"/>
    </row>
    <row r="124" spans="1:11">
      <c r="A124" t="e">
        <f>VLOOKUP(ER撥補輔助!E:E,'ER TOTAL'!$A$2:$E$399,4,FALSE)</f>
        <v>#N/A</v>
      </c>
      <c r="B124" t="e">
        <f>IF(A:A="在藥庫",VLOOKUP(E:E,藥庫位置!$1:$1048576,5,FALSE),"-")</f>
        <v>#N/A</v>
      </c>
      <c r="C124" s="34" t="e">
        <f>IF(A:A="UD",VLOOKUP(E124,'ER TOTAL'!$A$2:$F$399,6,FALSE),"-")</f>
        <v>#N/A</v>
      </c>
      <c r="D124" s="34" t="e">
        <f>IF(A:A="UD",VLOOKUP(E124,'ER TOTAL'!$A$2:$G$399,7,FALSE),"-")</f>
        <v>#N/A</v>
      </c>
      <c r="K124"/>
    </row>
    <row r="125" spans="1:11">
      <c r="A125" t="e">
        <f>VLOOKUP(ER撥補輔助!E:E,'ER TOTAL'!$A$2:$E$399,4,FALSE)</f>
        <v>#N/A</v>
      </c>
      <c r="B125" t="e">
        <f>IF(A:A="在藥庫",VLOOKUP(E:E,藥庫位置!$1:$1048576,5,FALSE),"-")</f>
        <v>#N/A</v>
      </c>
      <c r="C125" s="34" t="e">
        <f>IF(A:A="UD",VLOOKUP(E125,'ER TOTAL'!$A$2:$F$399,6,FALSE),"-")</f>
        <v>#N/A</v>
      </c>
      <c r="D125" s="34" t="e">
        <f>IF(A:A="UD",VLOOKUP(E125,'ER TOTAL'!$A$2:$G$399,7,FALSE),"-")</f>
        <v>#N/A</v>
      </c>
      <c r="K125"/>
    </row>
    <row r="126" spans="1:11">
      <c r="A126" t="e">
        <f>VLOOKUP(ER撥補輔助!E:E,'ER TOTAL'!$A$2:$E$399,4,FALSE)</f>
        <v>#N/A</v>
      </c>
      <c r="B126" t="e">
        <f>IF(A:A="在藥庫",VLOOKUP(E:E,藥庫位置!$1:$1048576,5,FALSE),"-")</f>
        <v>#N/A</v>
      </c>
      <c r="C126" s="34" t="e">
        <f>IF(A:A="UD",VLOOKUP(E126,'ER TOTAL'!$A$2:$F$399,6,FALSE),"-")</f>
        <v>#N/A</v>
      </c>
      <c r="D126" s="34" t="e">
        <f>IF(A:A="UD",VLOOKUP(E126,'ER TOTAL'!$A$2:$G$399,7,FALSE),"-")</f>
        <v>#N/A</v>
      </c>
      <c r="K126"/>
    </row>
    <row r="127" spans="1:11">
      <c r="A127" t="e">
        <f>VLOOKUP(ER撥補輔助!E:E,'ER TOTAL'!$A$2:$E$399,4,FALSE)</f>
        <v>#N/A</v>
      </c>
      <c r="B127" t="e">
        <f>IF(A:A="在藥庫",VLOOKUP(E:E,藥庫位置!$1:$1048576,5,FALSE),"-")</f>
        <v>#N/A</v>
      </c>
      <c r="C127" s="34" t="e">
        <f>IF(A:A="UD",VLOOKUP(E127,'ER TOTAL'!$A$2:$F$399,6,FALSE),"-")</f>
        <v>#N/A</v>
      </c>
      <c r="D127" s="34" t="e">
        <f>IF(A:A="UD",VLOOKUP(E127,'ER TOTAL'!$A$2:$G$399,7,FALSE),"-")</f>
        <v>#N/A</v>
      </c>
      <c r="K127"/>
    </row>
    <row r="128" spans="1:11">
      <c r="A128" t="e">
        <f>VLOOKUP(ER撥補輔助!E:E,'ER TOTAL'!$A$2:$E$399,4,FALSE)</f>
        <v>#N/A</v>
      </c>
      <c r="B128" t="e">
        <f>IF(A:A="在藥庫",VLOOKUP(E:E,藥庫位置!$1:$1048576,5,FALSE),"-")</f>
        <v>#N/A</v>
      </c>
      <c r="C128" s="34" t="e">
        <f>IF(A:A="UD",VLOOKUP(E128,'ER TOTAL'!$A$2:$F$399,6,FALSE),"-")</f>
        <v>#N/A</v>
      </c>
      <c r="D128" s="34" t="e">
        <f>IF(A:A="UD",VLOOKUP(E128,'ER TOTAL'!$A$2:$G$399,7,FALSE),"-")</f>
        <v>#N/A</v>
      </c>
      <c r="K128"/>
    </row>
    <row r="129" spans="1:11">
      <c r="A129" t="e">
        <f>VLOOKUP(ER撥補輔助!E:E,'ER TOTAL'!$A$2:$E$399,4,FALSE)</f>
        <v>#N/A</v>
      </c>
      <c r="B129" t="e">
        <f>IF(A:A="在藥庫",VLOOKUP(E:E,藥庫位置!$1:$1048576,5,FALSE),"-")</f>
        <v>#N/A</v>
      </c>
      <c r="C129" s="34" t="e">
        <f>IF(A:A="UD",VLOOKUP(E129,'ER TOTAL'!$A$2:$F$399,6,FALSE),"-")</f>
        <v>#N/A</v>
      </c>
      <c r="D129" s="34" t="e">
        <f>IF(A:A="UD",VLOOKUP(E129,'ER TOTAL'!$A$2:$G$399,7,FALSE),"-")</f>
        <v>#N/A</v>
      </c>
      <c r="K129"/>
    </row>
    <row r="130" spans="1:11">
      <c r="A130" t="e">
        <f>VLOOKUP(ER撥補輔助!E:E,'ER TOTAL'!$A$2:$E$399,4,FALSE)</f>
        <v>#N/A</v>
      </c>
      <c r="B130" t="e">
        <f>IF(A:A="在藥庫",VLOOKUP(E:E,藥庫位置!$1:$1048576,5,FALSE),"-")</f>
        <v>#N/A</v>
      </c>
      <c r="C130" s="34" t="e">
        <f>IF(A:A="UD",VLOOKUP(E130,'ER TOTAL'!$A$2:$F$399,6,FALSE),"-")</f>
        <v>#N/A</v>
      </c>
      <c r="D130" s="34" t="e">
        <f>IF(A:A="UD",VLOOKUP(E130,'ER TOTAL'!$A$2:$G$399,7,FALSE),"-")</f>
        <v>#N/A</v>
      </c>
      <c r="K130"/>
    </row>
    <row r="131" spans="1:11">
      <c r="A131" t="e">
        <f>VLOOKUP(ER撥補輔助!E:E,'ER TOTAL'!$A$2:$E$399,4,FALSE)</f>
        <v>#N/A</v>
      </c>
      <c r="B131" t="e">
        <f>IF(A:A="在藥庫",VLOOKUP(E:E,藥庫位置!$1:$1048576,5,FALSE),"-")</f>
        <v>#N/A</v>
      </c>
      <c r="C131" s="34" t="e">
        <f>IF(A:A="UD",VLOOKUP(E131,'ER TOTAL'!$A$2:$F$399,6,FALSE),"-")</f>
        <v>#N/A</v>
      </c>
      <c r="D131" s="34" t="e">
        <f>IF(A:A="UD",VLOOKUP(E131,'ER TOTAL'!$A$2:$G$399,7,FALSE),"-")</f>
        <v>#N/A</v>
      </c>
      <c r="K131"/>
    </row>
    <row r="132" spans="1:11">
      <c r="A132" t="e">
        <f>VLOOKUP(ER撥補輔助!E:E,'ER TOTAL'!$A$2:$E$399,4,FALSE)</f>
        <v>#N/A</v>
      </c>
      <c r="B132" t="e">
        <f>IF(A:A="在藥庫",VLOOKUP(E:E,藥庫位置!$1:$1048576,5,FALSE),"-")</f>
        <v>#N/A</v>
      </c>
      <c r="C132" s="34" t="e">
        <f>IF(A:A="UD",VLOOKUP(E132,'ER TOTAL'!$A$2:$F$399,6,FALSE),"-")</f>
        <v>#N/A</v>
      </c>
      <c r="D132" s="34" t="e">
        <f>IF(A:A="UD",VLOOKUP(E132,'ER TOTAL'!$A$2:$G$399,7,FALSE),"-")</f>
        <v>#N/A</v>
      </c>
      <c r="K132"/>
    </row>
    <row r="133" spans="1:11">
      <c r="A133" t="e">
        <f>VLOOKUP(ER撥補輔助!E:E,'ER TOTAL'!$A$2:$E$399,4,FALSE)</f>
        <v>#N/A</v>
      </c>
      <c r="B133" t="e">
        <f>IF(A:A="在藥庫",VLOOKUP(E:E,藥庫位置!$1:$1048576,5,FALSE),"-")</f>
        <v>#N/A</v>
      </c>
      <c r="C133" s="34" t="e">
        <f>IF(A:A="UD",VLOOKUP(E133,'ER TOTAL'!$A$2:$F$399,6,FALSE),"-")</f>
        <v>#N/A</v>
      </c>
      <c r="D133" s="34" t="e">
        <f>IF(A:A="UD",VLOOKUP(E133,'ER TOTAL'!$A$2:$G$399,7,FALSE),"-")</f>
        <v>#N/A</v>
      </c>
      <c r="K133"/>
    </row>
    <row r="134" spans="1:11">
      <c r="A134" t="e">
        <f>VLOOKUP(ER撥補輔助!E:E,'ER TOTAL'!$A$2:$E$399,4,FALSE)</f>
        <v>#N/A</v>
      </c>
      <c r="B134" t="e">
        <f>IF(A:A="在藥庫",VLOOKUP(E:E,藥庫位置!$1:$1048576,5,FALSE),"-")</f>
        <v>#N/A</v>
      </c>
      <c r="C134" s="34" t="e">
        <f>IF(A:A="UD",VLOOKUP(E134,'ER TOTAL'!$A$2:$F$399,6,FALSE),"-")</f>
        <v>#N/A</v>
      </c>
      <c r="D134" s="34" t="e">
        <f>IF(A:A="UD",VLOOKUP(E134,'ER TOTAL'!$A$2:$G$399,7,FALSE),"-")</f>
        <v>#N/A</v>
      </c>
      <c r="K134"/>
    </row>
    <row r="135" spans="1:11">
      <c r="A135" t="e">
        <f>VLOOKUP(ER撥補輔助!E:E,'ER TOTAL'!$A$2:$E$399,4,FALSE)</f>
        <v>#N/A</v>
      </c>
      <c r="B135" t="e">
        <f>IF(A:A="在藥庫",VLOOKUP(E:E,藥庫位置!$1:$1048576,5,FALSE),"-")</f>
        <v>#N/A</v>
      </c>
      <c r="C135" s="34" t="e">
        <f>IF(A:A="UD",VLOOKUP(E135,'ER TOTAL'!$A$2:$F$399,6,FALSE),"-")</f>
        <v>#N/A</v>
      </c>
      <c r="D135" s="34" t="e">
        <f>IF(A:A="UD",VLOOKUP(E135,'ER TOTAL'!$A$2:$G$399,7,FALSE),"-")</f>
        <v>#N/A</v>
      </c>
      <c r="K135"/>
    </row>
    <row r="136" spans="1:11">
      <c r="A136" t="e">
        <f>VLOOKUP(ER撥補輔助!E:E,'ER TOTAL'!$A$2:$E$399,4,FALSE)</f>
        <v>#N/A</v>
      </c>
      <c r="B136" t="e">
        <f>IF(A:A="在藥庫",VLOOKUP(E:E,藥庫位置!$1:$1048576,5,FALSE),"-")</f>
        <v>#N/A</v>
      </c>
      <c r="C136" s="34" t="e">
        <f>IF(A:A="UD",VLOOKUP(E136,'ER TOTAL'!$A$2:$F$399,6,FALSE),"-")</f>
        <v>#N/A</v>
      </c>
      <c r="D136" s="34" t="e">
        <f>IF(A:A="UD",VLOOKUP(E136,'ER TOTAL'!$A$2:$G$399,7,FALSE),"-")</f>
        <v>#N/A</v>
      </c>
      <c r="K136"/>
    </row>
    <row r="137" spans="1:11">
      <c r="A137" t="e">
        <f>VLOOKUP(ER撥補輔助!E:E,'ER TOTAL'!$A$2:$E$399,4,FALSE)</f>
        <v>#N/A</v>
      </c>
      <c r="B137" t="e">
        <f>IF(A:A="在藥庫",VLOOKUP(E:E,藥庫位置!$1:$1048576,5,FALSE),"-")</f>
        <v>#N/A</v>
      </c>
      <c r="C137" s="34" t="e">
        <f>IF(A:A="UD",VLOOKUP(E137,'ER TOTAL'!$A$2:$F$399,6,FALSE),"-")</f>
        <v>#N/A</v>
      </c>
      <c r="D137" s="34" t="e">
        <f>IF(A:A="UD",VLOOKUP(E137,'ER TOTAL'!$A$2:$G$399,7,FALSE),"-")</f>
        <v>#N/A</v>
      </c>
      <c r="K137"/>
    </row>
    <row r="138" spans="1:11">
      <c r="A138" t="e">
        <f>VLOOKUP(ER撥補輔助!E:E,'ER TOTAL'!$A$2:$E$399,4,FALSE)</f>
        <v>#N/A</v>
      </c>
      <c r="B138" t="e">
        <f>IF(A:A="在藥庫",VLOOKUP(E:E,藥庫位置!$1:$1048576,5,FALSE),"-")</f>
        <v>#N/A</v>
      </c>
      <c r="C138" s="34" t="e">
        <f>IF(A:A="UD",VLOOKUP(E138,'ER TOTAL'!$A$2:$F$399,6,FALSE),"-")</f>
        <v>#N/A</v>
      </c>
      <c r="D138" s="34" t="e">
        <f>IF(A:A="UD",VLOOKUP(E138,'ER TOTAL'!$A$2:$G$399,7,FALSE),"-")</f>
        <v>#N/A</v>
      </c>
      <c r="K138"/>
    </row>
    <row r="139" spans="1:11">
      <c r="A139" t="e">
        <f>VLOOKUP(ER撥補輔助!E:E,'ER TOTAL'!$A$2:$E$399,4,FALSE)</f>
        <v>#N/A</v>
      </c>
      <c r="B139" t="e">
        <f>IF(A:A="在藥庫",VLOOKUP(E:E,藥庫位置!$1:$1048576,5,FALSE),"-")</f>
        <v>#N/A</v>
      </c>
      <c r="C139" s="34" t="e">
        <f>IF(A:A="UD",VLOOKUP(E139,'ER TOTAL'!$A$2:$F$399,6,FALSE),"-")</f>
        <v>#N/A</v>
      </c>
      <c r="D139" s="34" t="e">
        <f>IF(A:A="UD",VLOOKUP(E139,'ER TOTAL'!$A$2:$G$399,7,FALSE),"-")</f>
        <v>#N/A</v>
      </c>
      <c r="K139"/>
    </row>
    <row r="140" spans="1:11">
      <c r="A140" t="e">
        <f>VLOOKUP(ER撥補輔助!E:E,'ER TOTAL'!$A$2:$E$399,4,FALSE)</f>
        <v>#N/A</v>
      </c>
      <c r="B140" t="e">
        <f>IF(A:A="在藥庫",VLOOKUP(E:E,藥庫位置!$1:$1048576,5,FALSE),"-")</f>
        <v>#N/A</v>
      </c>
      <c r="C140" s="34" t="e">
        <f>IF(A:A="UD",VLOOKUP(E140,'ER TOTAL'!$A$2:$F$399,6,FALSE),"-")</f>
        <v>#N/A</v>
      </c>
      <c r="D140" s="34" t="e">
        <f>IF(A:A="UD",VLOOKUP(E140,'ER TOTAL'!$A$2:$G$399,7,FALSE),"-")</f>
        <v>#N/A</v>
      </c>
      <c r="K140"/>
    </row>
    <row r="141" spans="1:11">
      <c r="A141" t="e">
        <f>VLOOKUP(ER撥補輔助!E:E,'ER TOTAL'!$A$2:$E$399,4,FALSE)</f>
        <v>#N/A</v>
      </c>
      <c r="B141" t="e">
        <f>IF(A:A="在藥庫",VLOOKUP(E:E,藥庫位置!$1:$1048576,5,FALSE),"-")</f>
        <v>#N/A</v>
      </c>
      <c r="C141" s="34" t="e">
        <f>IF(A:A="UD",VLOOKUP(E141,'ER TOTAL'!$A$2:$F$399,6,FALSE),"-")</f>
        <v>#N/A</v>
      </c>
      <c r="D141" s="34" t="e">
        <f>IF(A:A="UD",VLOOKUP(E141,'ER TOTAL'!$A$2:$G$399,7,FALSE),"-")</f>
        <v>#N/A</v>
      </c>
      <c r="K141"/>
    </row>
    <row r="142" spans="1:11">
      <c r="A142" t="e">
        <f>VLOOKUP(ER撥補輔助!E:E,'ER TOTAL'!$A$2:$E$399,4,FALSE)</f>
        <v>#N/A</v>
      </c>
      <c r="B142" t="e">
        <f>IF(A:A="在藥庫",VLOOKUP(E:E,藥庫位置!$1:$1048576,5,FALSE),"-")</f>
        <v>#N/A</v>
      </c>
      <c r="C142" s="34" t="e">
        <f>IF(A:A="UD",VLOOKUP(E142,'ER TOTAL'!$A$2:$F$399,6,FALSE),"-")</f>
        <v>#N/A</v>
      </c>
      <c r="D142" s="34" t="e">
        <f>IF(A:A="UD",VLOOKUP(E142,'ER TOTAL'!$A$2:$G$399,7,FALSE),"-")</f>
        <v>#N/A</v>
      </c>
      <c r="K142"/>
    </row>
  </sheetData>
  <sortState ref="A2:Q142">
    <sortCondition ref="A2:A142"/>
    <sortCondition ref="C2:C142"/>
    <sortCondition ref="D2:D142"/>
  </sortState>
  <phoneticPr fontId="2" type="noConversion"/>
  <conditionalFormatting sqref="A1:D1">
    <cfRule type="cellIs" dxfId="163" priority="6" operator="equal">
      <formula>"藥庫"</formula>
    </cfRule>
  </conditionalFormatting>
  <conditionalFormatting sqref="A1">
    <cfRule type="cellIs" dxfId="162" priority="4" operator="equal">
      <formula>#N/A</formula>
    </cfRule>
    <cfRule type="cellIs" dxfId="161" priority="5" operator="equal">
      <formula>0</formula>
    </cfRule>
  </conditionalFormatting>
  <conditionalFormatting sqref="A1:A1048576">
    <cfRule type="containsText" dxfId="160" priority="1" operator="containsText" text="找藥庫">
      <formula>NOT(ISERROR(SEARCH("找藥庫",A1)))</formula>
    </cfRule>
    <cfRule type="cellIs" dxfId="159" priority="2" operator="equal">
      <formula>"UD"</formula>
    </cfRule>
    <cfRule type="containsText" dxfId="158" priority="3" operator="containsText" text="藥庫">
      <formula>NOT(ISERROR(SEARCH("藥庫",A1)))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18"/>
  <sheetViews>
    <sheetView workbookViewId="0">
      <selection activeCell="O3" sqref="O3"/>
    </sheetView>
  </sheetViews>
  <sheetFormatPr defaultRowHeight="16.2"/>
  <sheetData>
    <row r="1" spans="1:48" ht="16.8" thickBot="1">
      <c r="A1" s="48" t="s">
        <v>860</v>
      </c>
      <c r="B1" s="48" t="s">
        <v>861</v>
      </c>
      <c r="C1" s="48" t="s">
        <v>862</v>
      </c>
      <c r="D1" s="48" t="s">
        <v>863</v>
      </c>
      <c r="E1" s="48" t="s">
        <v>864</v>
      </c>
      <c r="F1" s="48" t="s">
        <v>865</v>
      </c>
      <c r="G1" s="48" t="s">
        <v>866</v>
      </c>
      <c r="H1" s="48" t="s">
        <v>867</v>
      </c>
      <c r="I1" s="48" t="s">
        <v>868</v>
      </c>
      <c r="J1" s="48" t="s">
        <v>667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 ht="53.4" thickBot="1">
      <c r="A2" s="49" t="s">
        <v>869</v>
      </c>
      <c r="B2" s="49" t="s">
        <v>870</v>
      </c>
      <c r="C2" s="49" t="s">
        <v>871</v>
      </c>
      <c r="D2" s="50" t="s">
        <v>872</v>
      </c>
      <c r="E2" s="49" t="s">
        <v>873</v>
      </c>
      <c r="F2" s="49"/>
      <c r="G2" s="49"/>
      <c r="H2" s="49"/>
      <c r="I2" s="49" t="s">
        <v>874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</row>
    <row r="3" spans="1:48" ht="53.4" thickBot="1">
      <c r="A3" s="49" t="s">
        <v>875</v>
      </c>
      <c r="B3" s="49" t="s">
        <v>870</v>
      </c>
      <c r="C3" s="49" t="s">
        <v>876</v>
      </c>
      <c r="D3" s="50" t="s">
        <v>872</v>
      </c>
      <c r="E3" s="49" t="s">
        <v>877</v>
      </c>
      <c r="F3" s="49"/>
      <c r="G3" s="49"/>
      <c r="H3" s="51" t="s">
        <v>878</v>
      </c>
      <c r="I3" s="49" t="s">
        <v>874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</row>
    <row r="4" spans="1:48" ht="40.200000000000003" thickBot="1">
      <c r="A4" s="49" t="s">
        <v>879</v>
      </c>
      <c r="B4" s="49" t="s">
        <v>880</v>
      </c>
      <c r="C4" s="49" t="s">
        <v>881</v>
      </c>
      <c r="D4" s="50" t="s">
        <v>872</v>
      </c>
      <c r="E4" s="49" t="s">
        <v>882</v>
      </c>
      <c r="F4" s="49"/>
      <c r="G4" s="49"/>
      <c r="H4" s="49"/>
      <c r="I4" s="49" t="s">
        <v>874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</row>
    <row r="5" spans="1:48" ht="40.200000000000003" thickBot="1">
      <c r="A5" s="49" t="s">
        <v>883</v>
      </c>
      <c r="B5" s="49" t="s">
        <v>884</v>
      </c>
      <c r="C5" s="49" t="s">
        <v>885</v>
      </c>
      <c r="D5" s="50" t="s">
        <v>872</v>
      </c>
      <c r="E5" s="49" t="s">
        <v>886</v>
      </c>
      <c r="F5" s="52">
        <v>2</v>
      </c>
      <c r="G5" s="49"/>
      <c r="H5" s="49"/>
      <c r="I5" s="49" t="s">
        <v>874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</row>
    <row r="6" spans="1:48" ht="66.599999999999994" thickBot="1">
      <c r="A6" s="49" t="s">
        <v>457</v>
      </c>
      <c r="B6" s="49" t="s">
        <v>887</v>
      </c>
      <c r="C6" s="49" t="s">
        <v>888</v>
      </c>
      <c r="D6" s="50" t="s">
        <v>889</v>
      </c>
      <c r="E6" s="49" t="s">
        <v>890</v>
      </c>
      <c r="F6" s="52">
        <v>3</v>
      </c>
      <c r="G6" s="49"/>
      <c r="H6" s="49"/>
      <c r="I6" s="49" t="s">
        <v>874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</row>
    <row r="7" spans="1:48" ht="66.599999999999994" thickBot="1">
      <c r="A7" s="49" t="s">
        <v>891</v>
      </c>
      <c r="B7" s="49" t="s">
        <v>892</v>
      </c>
      <c r="C7" s="49" t="s">
        <v>893</v>
      </c>
      <c r="D7" s="50" t="s">
        <v>828</v>
      </c>
      <c r="E7" s="49" t="s">
        <v>877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</row>
    <row r="8" spans="1:48" ht="79.8" thickBot="1">
      <c r="A8" s="49" t="s">
        <v>488</v>
      </c>
      <c r="B8" s="49" t="s">
        <v>894</v>
      </c>
      <c r="C8" s="49" t="s">
        <v>895</v>
      </c>
      <c r="D8" s="50" t="s">
        <v>828</v>
      </c>
      <c r="E8" s="49" t="s">
        <v>877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</row>
    <row r="9" spans="1:48" ht="66.599999999999994" thickBot="1">
      <c r="A9" s="53" t="s">
        <v>896</v>
      </c>
      <c r="B9" s="53" t="s">
        <v>897</v>
      </c>
      <c r="C9" s="53" t="s">
        <v>898</v>
      </c>
      <c r="D9" s="54" t="s">
        <v>828</v>
      </c>
      <c r="E9" s="53" t="s">
        <v>899</v>
      </c>
      <c r="F9" s="53"/>
      <c r="G9" s="53" t="s">
        <v>899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</row>
    <row r="10" spans="1:48" ht="79.8" thickBot="1">
      <c r="A10" s="53" t="s">
        <v>900</v>
      </c>
      <c r="B10" s="53" t="s">
        <v>901</v>
      </c>
      <c r="C10" s="53" t="s">
        <v>902</v>
      </c>
      <c r="D10" s="54" t="s">
        <v>828</v>
      </c>
      <c r="E10" s="53" t="s">
        <v>899</v>
      </c>
      <c r="F10" s="53"/>
      <c r="G10" s="53" t="s">
        <v>899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</row>
    <row r="11" spans="1:48" ht="53.4" thickBot="1">
      <c r="A11" s="49" t="s">
        <v>903</v>
      </c>
      <c r="B11" s="49" t="s">
        <v>904</v>
      </c>
      <c r="C11" s="49" t="s">
        <v>905</v>
      </c>
      <c r="D11" s="50" t="s">
        <v>828</v>
      </c>
      <c r="E11" s="49" t="s">
        <v>877</v>
      </c>
      <c r="F11" s="49"/>
      <c r="G11" s="49"/>
      <c r="H11" s="51" t="s">
        <v>906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</row>
    <row r="12" spans="1:48" ht="53.4" thickBot="1">
      <c r="A12" s="49" t="s">
        <v>907</v>
      </c>
      <c r="B12" s="49" t="s">
        <v>908</v>
      </c>
      <c r="C12" s="49" t="s">
        <v>905</v>
      </c>
      <c r="D12" s="50" t="s">
        <v>828</v>
      </c>
      <c r="E12" s="49" t="s">
        <v>877</v>
      </c>
      <c r="F12" s="49"/>
      <c r="G12" s="49"/>
      <c r="H12" s="51" t="s">
        <v>906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</row>
    <row r="13" spans="1:48" ht="66.599999999999994" thickBot="1">
      <c r="A13" s="49" t="s">
        <v>818</v>
      </c>
      <c r="B13" s="49" t="s">
        <v>909</v>
      </c>
      <c r="C13" s="49" t="s">
        <v>910</v>
      </c>
      <c r="D13" s="50" t="s">
        <v>828</v>
      </c>
      <c r="E13" s="49" t="s">
        <v>911</v>
      </c>
      <c r="F13" s="52">
        <v>2</v>
      </c>
      <c r="G13" s="49"/>
      <c r="H13" s="49"/>
      <c r="I13" s="49" t="s">
        <v>874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</row>
    <row r="14" spans="1:48" ht="53.4" thickBot="1">
      <c r="A14" s="49" t="s">
        <v>830</v>
      </c>
      <c r="B14" s="49" t="s">
        <v>912</v>
      </c>
      <c r="C14" s="49" t="s">
        <v>913</v>
      </c>
      <c r="D14" s="50" t="s">
        <v>828</v>
      </c>
      <c r="E14" s="49" t="s">
        <v>914</v>
      </c>
      <c r="F14" s="52">
        <v>4</v>
      </c>
      <c r="G14" s="49"/>
      <c r="H14" s="49"/>
      <c r="I14" s="49" t="s">
        <v>874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</row>
    <row r="15" spans="1:48" ht="66.599999999999994" thickBot="1">
      <c r="A15" s="49" t="s">
        <v>915</v>
      </c>
      <c r="B15" s="49" t="s">
        <v>916</v>
      </c>
      <c r="C15" s="49" t="s">
        <v>917</v>
      </c>
      <c r="D15" s="50" t="s">
        <v>828</v>
      </c>
      <c r="E15" s="49" t="s">
        <v>877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</row>
    <row r="16" spans="1:48" ht="79.8" thickBot="1">
      <c r="A16" s="49" t="s">
        <v>592</v>
      </c>
      <c r="B16" s="49" t="s">
        <v>381</v>
      </c>
      <c r="C16" s="49" t="s">
        <v>381</v>
      </c>
      <c r="D16" s="50" t="s">
        <v>918</v>
      </c>
      <c r="E16" s="49" t="s">
        <v>877</v>
      </c>
      <c r="F16" s="49"/>
      <c r="G16" s="49"/>
      <c r="H16" s="49"/>
      <c r="I16" s="49"/>
      <c r="J16" s="49" t="s">
        <v>874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</row>
    <row r="17" spans="1:48" ht="66.599999999999994" thickBot="1">
      <c r="A17" s="49" t="s">
        <v>919</v>
      </c>
      <c r="B17" s="49" t="s">
        <v>920</v>
      </c>
      <c r="C17" s="49" t="s">
        <v>921</v>
      </c>
      <c r="D17" s="50" t="s">
        <v>828</v>
      </c>
      <c r="E17" s="49" t="s">
        <v>877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</row>
    <row r="18" spans="1:48" ht="66.599999999999994" thickBot="1">
      <c r="A18" s="49" t="s">
        <v>922</v>
      </c>
      <c r="B18" s="49" t="s">
        <v>923</v>
      </c>
      <c r="C18" s="49" t="s">
        <v>924</v>
      </c>
      <c r="D18" s="50" t="s">
        <v>828</v>
      </c>
      <c r="E18" s="49" t="s">
        <v>925</v>
      </c>
      <c r="F18" s="52">
        <v>1</v>
      </c>
      <c r="G18" s="49"/>
      <c r="H18" s="51" t="s">
        <v>926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</row>
    <row r="19" spans="1:48" ht="53.4" thickBot="1">
      <c r="A19" s="49" t="s">
        <v>927</v>
      </c>
      <c r="B19" s="49" t="s">
        <v>928</v>
      </c>
      <c r="C19" s="49" t="s">
        <v>929</v>
      </c>
      <c r="D19" s="50" t="s">
        <v>828</v>
      </c>
      <c r="E19" s="49" t="s">
        <v>925</v>
      </c>
      <c r="F19" s="52">
        <v>3</v>
      </c>
      <c r="G19" s="49"/>
      <c r="H19" s="51" t="s">
        <v>930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</row>
    <row r="20" spans="1:48" ht="40.200000000000003" thickBot="1">
      <c r="A20" s="49" t="s">
        <v>931</v>
      </c>
      <c r="B20" s="49" t="s">
        <v>932</v>
      </c>
      <c r="C20" s="49" t="s">
        <v>933</v>
      </c>
      <c r="D20" s="50" t="s">
        <v>934</v>
      </c>
      <c r="E20" s="49" t="s">
        <v>935</v>
      </c>
      <c r="F20" s="52">
        <v>2</v>
      </c>
      <c r="G20" s="49"/>
      <c r="H20" s="49"/>
      <c r="I20" s="49" t="s">
        <v>874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</row>
    <row r="21" spans="1:48" ht="66.599999999999994" thickBot="1">
      <c r="A21" s="49" t="s">
        <v>936</v>
      </c>
      <c r="B21" s="49" t="s">
        <v>937</v>
      </c>
      <c r="C21" s="49" t="s">
        <v>938</v>
      </c>
      <c r="D21" s="50" t="s">
        <v>872</v>
      </c>
      <c r="E21" s="49" t="s">
        <v>939</v>
      </c>
      <c r="F21" s="52">
        <v>1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</row>
    <row r="22" spans="1:48" ht="66.599999999999994" thickBot="1">
      <c r="A22" s="49" t="s">
        <v>437</v>
      </c>
      <c r="B22" s="49" t="s">
        <v>29</v>
      </c>
      <c r="C22" s="49" t="s">
        <v>30</v>
      </c>
      <c r="D22" s="50" t="s">
        <v>940</v>
      </c>
      <c r="E22" s="49" t="s">
        <v>939</v>
      </c>
      <c r="F22" s="52">
        <v>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</row>
    <row r="23" spans="1:48" ht="66.599999999999994" thickBot="1">
      <c r="A23" s="49" t="s">
        <v>447</v>
      </c>
      <c r="B23" s="49" t="s">
        <v>64</v>
      </c>
      <c r="C23" s="49" t="s">
        <v>941</v>
      </c>
      <c r="D23" s="50" t="s">
        <v>872</v>
      </c>
      <c r="E23" s="49" t="s">
        <v>939</v>
      </c>
      <c r="F23" s="52">
        <v>1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</row>
    <row r="24" spans="1:48" ht="53.4" thickBot="1">
      <c r="A24" s="49" t="s">
        <v>942</v>
      </c>
      <c r="B24" s="49" t="s">
        <v>943</v>
      </c>
      <c r="C24" s="49" t="s">
        <v>944</v>
      </c>
      <c r="D24" s="50" t="s">
        <v>945</v>
      </c>
      <c r="E24" s="49" t="s">
        <v>939</v>
      </c>
      <c r="F24" s="52">
        <v>1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</row>
    <row r="25" spans="1:48" ht="66.599999999999994" thickBot="1">
      <c r="A25" s="49" t="s">
        <v>946</v>
      </c>
      <c r="B25" s="49" t="s">
        <v>947</v>
      </c>
      <c r="C25" s="49" t="s">
        <v>948</v>
      </c>
      <c r="D25" s="50" t="s">
        <v>872</v>
      </c>
      <c r="E25" s="49" t="s">
        <v>939</v>
      </c>
      <c r="F25" s="52">
        <v>1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</row>
    <row r="26" spans="1:48" ht="53.4" thickBot="1">
      <c r="A26" s="49" t="s">
        <v>19</v>
      </c>
      <c r="B26" s="49" t="s">
        <v>18</v>
      </c>
      <c r="C26" s="49" t="s">
        <v>949</v>
      </c>
      <c r="D26" s="50" t="s">
        <v>950</v>
      </c>
      <c r="E26" s="49" t="s">
        <v>939</v>
      </c>
      <c r="F26" s="52">
        <v>1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</row>
    <row r="27" spans="1:48" ht="79.8" thickBot="1">
      <c r="A27" s="49" t="s">
        <v>951</v>
      </c>
      <c r="B27" s="49" t="s">
        <v>952</v>
      </c>
      <c r="C27" s="49" t="s">
        <v>953</v>
      </c>
      <c r="D27" s="50" t="s">
        <v>940</v>
      </c>
      <c r="E27" s="49" t="s">
        <v>939</v>
      </c>
      <c r="F27" s="52">
        <v>1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</row>
    <row r="28" spans="1:48" ht="53.4" thickBot="1">
      <c r="A28" s="49" t="s">
        <v>954</v>
      </c>
      <c r="B28" s="49" t="s">
        <v>955</v>
      </c>
      <c r="C28" s="49" t="s">
        <v>956</v>
      </c>
      <c r="D28" s="50" t="s">
        <v>918</v>
      </c>
      <c r="E28" s="49" t="s">
        <v>939</v>
      </c>
      <c r="F28" s="52">
        <v>1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</row>
    <row r="29" spans="1:48" ht="53.4" thickBot="1">
      <c r="A29" s="49" t="s">
        <v>957</v>
      </c>
      <c r="B29" s="49" t="s">
        <v>958</v>
      </c>
      <c r="C29" s="49" t="s">
        <v>959</v>
      </c>
      <c r="D29" s="50" t="s">
        <v>945</v>
      </c>
      <c r="E29" s="49" t="s">
        <v>939</v>
      </c>
      <c r="F29" s="52">
        <v>1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</row>
    <row r="30" spans="1:48" ht="66.599999999999994" thickBot="1">
      <c r="A30" s="49" t="s">
        <v>449</v>
      </c>
      <c r="B30" s="49" t="s">
        <v>960</v>
      </c>
      <c r="C30" s="49" t="s">
        <v>961</v>
      </c>
      <c r="D30" s="50" t="s">
        <v>872</v>
      </c>
      <c r="E30" s="49" t="s">
        <v>939</v>
      </c>
      <c r="F30" s="52">
        <v>1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</row>
    <row r="31" spans="1:48" ht="53.4" thickBot="1">
      <c r="A31" s="49" t="s">
        <v>962</v>
      </c>
      <c r="B31" s="49" t="s">
        <v>963</v>
      </c>
      <c r="C31" s="49" t="s">
        <v>964</v>
      </c>
      <c r="D31" s="50" t="s">
        <v>934</v>
      </c>
      <c r="E31" s="49" t="s">
        <v>939</v>
      </c>
      <c r="F31" s="52">
        <v>1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</row>
    <row r="32" spans="1:48" ht="53.4" thickBot="1">
      <c r="A32" s="49" t="s">
        <v>965</v>
      </c>
      <c r="B32" s="49" t="s">
        <v>966</v>
      </c>
      <c r="C32" s="49" t="s">
        <v>967</v>
      </c>
      <c r="D32" s="50" t="s">
        <v>940</v>
      </c>
      <c r="E32" s="49" t="s">
        <v>939</v>
      </c>
      <c r="F32" s="52">
        <v>1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</row>
    <row r="33" spans="1:48" ht="40.200000000000003" thickBot="1">
      <c r="A33" s="49" t="s">
        <v>968</v>
      </c>
      <c r="B33" s="49" t="s">
        <v>969</v>
      </c>
      <c r="C33" s="49" t="s">
        <v>970</v>
      </c>
      <c r="D33" s="50" t="s">
        <v>940</v>
      </c>
      <c r="E33" s="49" t="s">
        <v>939</v>
      </c>
      <c r="F33" s="52">
        <v>1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</row>
    <row r="34" spans="1:48" ht="53.4" thickBot="1">
      <c r="A34" s="49" t="s">
        <v>443</v>
      </c>
      <c r="B34" s="49" t="s">
        <v>47</v>
      </c>
      <c r="C34" s="49" t="s">
        <v>971</v>
      </c>
      <c r="D34" s="50" t="s">
        <v>918</v>
      </c>
      <c r="E34" s="49" t="s">
        <v>939</v>
      </c>
      <c r="F34" s="52">
        <v>1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</row>
    <row r="35" spans="1:48" ht="40.200000000000003" thickBot="1">
      <c r="A35" s="49" t="s">
        <v>972</v>
      </c>
      <c r="B35" s="49" t="s">
        <v>973</v>
      </c>
      <c r="C35" s="49" t="s">
        <v>974</v>
      </c>
      <c r="D35" s="50" t="s">
        <v>940</v>
      </c>
      <c r="E35" s="49" t="s">
        <v>939</v>
      </c>
      <c r="F35" s="52">
        <v>1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</row>
    <row r="36" spans="1:48" ht="27" thickBot="1">
      <c r="A36" s="49" t="s">
        <v>975</v>
      </c>
      <c r="B36" s="49" t="s">
        <v>976</v>
      </c>
      <c r="C36" s="49" t="s">
        <v>976</v>
      </c>
      <c r="D36" s="50" t="s">
        <v>940</v>
      </c>
      <c r="E36" s="49" t="s">
        <v>939</v>
      </c>
      <c r="F36" s="52">
        <v>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</row>
    <row r="37" spans="1:48" ht="40.200000000000003" thickBot="1">
      <c r="A37" s="49" t="s">
        <v>977</v>
      </c>
      <c r="B37" s="49" t="s">
        <v>978</v>
      </c>
      <c r="C37" s="49" t="s">
        <v>979</v>
      </c>
      <c r="D37" s="50" t="s">
        <v>940</v>
      </c>
      <c r="E37" s="49" t="s">
        <v>939</v>
      </c>
      <c r="F37" s="52">
        <v>1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48" ht="53.4" thickBot="1">
      <c r="A38" s="49" t="s">
        <v>440</v>
      </c>
      <c r="B38" s="49" t="s">
        <v>41</v>
      </c>
      <c r="C38" s="49" t="s">
        <v>42</v>
      </c>
      <c r="D38" s="50" t="s">
        <v>940</v>
      </c>
      <c r="E38" s="49" t="s">
        <v>939</v>
      </c>
      <c r="F38" s="52">
        <v>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</row>
    <row r="39" spans="1:48" ht="40.200000000000003" thickBot="1">
      <c r="A39" s="49" t="s">
        <v>436</v>
      </c>
      <c r="B39" s="49" t="s">
        <v>980</v>
      </c>
      <c r="C39" s="49" t="s">
        <v>981</v>
      </c>
      <c r="D39" s="50" t="s">
        <v>918</v>
      </c>
      <c r="E39" s="49" t="s">
        <v>939</v>
      </c>
      <c r="F39" s="52">
        <v>1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</row>
    <row r="40" spans="1:48" ht="53.4" thickBot="1">
      <c r="A40" s="49" t="s">
        <v>446</v>
      </c>
      <c r="B40" s="49" t="s">
        <v>59</v>
      </c>
      <c r="C40" s="49" t="s">
        <v>982</v>
      </c>
      <c r="D40" s="50" t="s">
        <v>940</v>
      </c>
      <c r="E40" s="49" t="s">
        <v>939</v>
      </c>
      <c r="F40" s="52">
        <v>1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</row>
    <row r="41" spans="1:48" ht="53.4" thickBot="1">
      <c r="A41" s="53" t="s">
        <v>983</v>
      </c>
      <c r="B41" s="53" t="s">
        <v>59</v>
      </c>
      <c r="C41" s="53" t="s">
        <v>984</v>
      </c>
      <c r="D41" s="54" t="s">
        <v>940</v>
      </c>
      <c r="E41" s="53" t="s">
        <v>899</v>
      </c>
      <c r="F41" s="53"/>
      <c r="G41" s="53" t="s">
        <v>899</v>
      </c>
      <c r="H41" s="53" t="s">
        <v>985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</row>
    <row r="42" spans="1:48" ht="53.4" thickBot="1">
      <c r="A42" s="49" t="s">
        <v>986</v>
      </c>
      <c r="B42" s="49" t="s">
        <v>987</v>
      </c>
      <c r="C42" s="49" t="s">
        <v>988</v>
      </c>
      <c r="D42" s="50" t="s">
        <v>940</v>
      </c>
      <c r="E42" s="49" t="s">
        <v>939</v>
      </c>
      <c r="F42" s="49" t="s">
        <v>989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</row>
    <row r="43" spans="1:48" ht="79.8" thickBot="1">
      <c r="A43" s="49" t="s">
        <v>10</v>
      </c>
      <c r="B43" s="49" t="s">
        <v>990</v>
      </c>
      <c r="C43" s="49" t="s">
        <v>991</v>
      </c>
      <c r="D43" s="50" t="s">
        <v>918</v>
      </c>
      <c r="E43" s="49" t="s">
        <v>939</v>
      </c>
      <c r="F43" s="52">
        <v>1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</row>
    <row r="44" spans="1:48" ht="66.599999999999994" thickBot="1">
      <c r="A44" s="49" t="s">
        <v>50</v>
      </c>
      <c r="B44" s="49" t="s">
        <v>49</v>
      </c>
      <c r="C44" s="49" t="s">
        <v>992</v>
      </c>
      <c r="D44" s="50" t="s">
        <v>828</v>
      </c>
      <c r="E44" s="49" t="s">
        <v>939</v>
      </c>
      <c r="F44" s="52">
        <v>1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</row>
    <row r="45" spans="1:48" ht="40.200000000000003" thickBot="1">
      <c r="A45" s="53" t="s">
        <v>993</v>
      </c>
      <c r="B45" s="53" t="s">
        <v>994</v>
      </c>
      <c r="C45" s="53" t="s">
        <v>995</v>
      </c>
      <c r="D45" s="54" t="s">
        <v>828</v>
      </c>
      <c r="E45" s="53" t="s">
        <v>899</v>
      </c>
      <c r="F45" s="53"/>
      <c r="G45" s="53" t="s">
        <v>899</v>
      </c>
      <c r="H45" s="55" t="s">
        <v>996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</row>
    <row r="46" spans="1:48" ht="53.4" thickBot="1">
      <c r="A46" s="49" t="s">
        <v>815</v>
      </c>
      <c r="B46" s="49" t="s">
        <v>997</v>
      </c>
      <c r="C46" s="49" t="s">
        <v>998</v>
      </c>
      <c r="D46" s="50" t="s">
        <v>918</v>
      </c>
      <c r="E46" s="49" t="s">
        <v>939</v>
      </c>
      <c r="F46" s="52">
        <v>2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</row>
    <row r="47" spans="1:48" ht="53.4" thickBot="1">
      <c r="A47" s="49" t="s">
        <v>441</v>
      </c>
      <c r="B47" s="49" t="s">
        <v>43</v>
      </c>
      <c r="C47" s="49" t="s">
        <v>44</v>
      </c>
      <c r="D47" s="50" t="s">
        <v>918</v>
      </c>
      <c r="E47" s="49" t="s">
        <v>939</v>
      </c>
      <c r="F47" s="52">
        <v>2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</row>
    <row r="48" spans="1:48" ht="66.599999999999994" thickBot="1">
      <c r="A48" s="49" t="s">
        <v>813</v>
      </c>
      <c r="B48" s="49" t="s">
        <v>999</v>
      </c>
      <c r="C48" s="49" t="s">
        <v>1000</v>
      </c>
      <c r="D48" s="50" t="s">
        <v>940</v>
      </c>
      <c r="E48" s="49" t="s">
        <v>939</v>
      </c>
      <c r="F48" s="52">
        <v>2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</row>
    <row r="49" spans="1:48" ht="79.8" thickBot="1">
      <c r="A49" s="49" t="s">
        <v>1001</v>
      </c>
      <c r="B49" s="49" t="s">
        <v>1002</v>
      </c>
      <c r="C49" s="49" t="s">
        <v>1003</v>
      </c>
      <c r="D49" s="50" t="s">
        <v>945</v>
      </c>
      <c r="E49" s="49" t="s">
        <v>939</v>
      </c>
      <c r="F49" s="52">
        <v>2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</row>
    <row r="50" spans="1:48" ht="53.4" thickBot="1">
      <c r="A50" s="49" t="s">
        <v>442</v>
      </c>
      <c r="B50" s="49" t="s">
        <v>45</v>
      </c>
      <c r="C50" s="49" t="s">
        <v>1004</v>
      </c>
      <c r="D50" s="50" t="s">
        <v>918</v>
      </c>
      <c r="E50" s="49" t="s">
        <v>939</v>
      </c>
      <c r="F50" s="52">
        <v>2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</row>
    <row r="51" spans="1:48" ht="53.4" thickBot="1">
      <c r="A51" s="49" t="s">
        <v>1005</v>
      </c>
      <c r="B51" s="49" t="s">
        <v>1006</v>
      </c>
      <c r="C51" s="49" t="s">
        <v>1007</v>
      </c>
      <c r="D51" s="50" t="s">
        <v>940</v>
      </c>
      <c r="E51" s="49" t="s">
        <v>939</v>
      </c>
      <c r="F51" s="52">
        <v>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</row>
    <row r="52" spans="1:48" ht="53.4" thickBot="1">
      <c r="A52" s="49" t="s">
        <v>39</v>
      </c>
      <c r="B52" s="49" t="s">
        <v>38</v>
      </c>
      <c r="C52" s="49" t="s">
        <v>1008</v>
      </c>
      <c r="D52" s="50" t="s">
        <v>918</v>
      </c>
      <c r="E52" s="49" t="s">
        <v>939</v>
      </c>
      <c r="F52" s="52">
        <v>2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</row>
    <row r="53" spans="1:48" ht="66.599999999999994" thickBot="1">
      <c r="A53" s="49" t="s">
        <v>430</v>
      </c>
      <c r="B53" s="49" t="s">
        <v>12</v>
      </c>
      <c r="C53" s="49" t="s">
        <v>1009</v>
      </c>
      <c r="D53" s="50" t="s">
        <v>1010</v>
      </c>
      <c r="E53" s="49" t="s">
        <v>939</v>
      </c>
      <c r="F53" s="52">
        <v>2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</row>
    <row r="54" spans="1:48" ht="53.4" thickBot="1">
      <c r="A54" s="49" t="s">
        <v>434</v>
      </c>
      <c r="B54" s="49" t="s">
        <v>23</v>
      </c>
      <c r="C54" s="49" t="s">
        <v>24</v>
      </c>
      <c r="D54" s="50" t="s">
        <v>918</v>
      </c>
      <c r="E54" s="49" t="s">
        <v>939</v>
      </c>
      <c r="F54" s="52">
        <v>2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</row>
    <row r="55" spans="1:48" ht="66.599999999999994" thickBot="1">
      <c r="A55" s="49" t="s">
        <v>70</v>
      </c>
      <c r="B55" s="49" t="s">
        <v>69</v>
      </c>
      <c r="C55" s="49" t="s">
        <v>1011</v>
      </c>
      <c r="D55" s="50" t="s">
        <v>918</v>
      </c>
      <c r="E55" s="49" t="s">
        <v>939</v>
      </c>
      <c r="F55" s="52">
        <v>3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</row>
    <row r="56" spans="1:48" ht="66.599999999999994" thickBot="1">
      <c r="A56" s="49" t="s">
        <v>1012</v>
      </c>
      <c r="B56" s="49" t="s">
        <v>1013</v>
      </c>
      <c r="C56" s="49" t="s">
        <v>1014</v>
      </c>
      <c r="D56" s="50" t="s">
        <v>940</v>
      </c>
      <c r="E56" s="49" t="s">
        <v>939</v>
      </c>
      <c r="F56" s="52">
        <v>3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</row>
    <row r="57" spans="1:48" ht="53.4" thickBot="1">
      <c r="A57" s="49" t="s">
        <v>1015</v>
      </c>
      <c r="B57" s="49" t="s">
        <v>1016</v>
      </c>
      <c r="C57" s="49" t="s">
        <v>1017</v>
      </c>
      <c r="D57" s="50" t="s">
        <v>918</v>
      </c>
      <c r="E57" s="49" t="s">
        <v>939</v>
      </c>
      <c r="F57" s="49" t="s">
        <v>1018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</row>
    <row r="58" spans="1:48" ht="53.4" thickBot="1">
      <c r="A58" s="49" t="s">
        <v>1019</v>
      </c>
      <c r="B58" s="49" t="s">
        <v>1020</v>
      </c>
      <c r="C58" s="49" t="s">
        <v>1021</v>
      </c>
      <c r="D58" s="50" t="s">
        <v>940</v>
      </c>
      <c r="E58" s="49" t="s">
        <v>939</v>
      </c>
      <c r="F58" s="49" t="s">
        <v>1022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</row>
    <row r="59" spans="1:48" ht="66.599999999999994" thickBot="1">
      <c r="A59" s="49" t="s">
        <v>1023</v>
      </c>
      <c r="B59" s="49" t="s">
        <v>1024</v>
      </c>
      <c r="C59" s="49" t="s">
        <v>1025</v>
      </c>
      <c r="D59" s="50" t="s">
        <v>918</v>
      </c>
      <c r="E59" s="49" t="s">
        <v>939</v>
      </c>
      <c r="F59" s="49" t="s">
        <v>1022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</row>
    <row r="60" spans="1:48" ht="53.4" thickBot="1">
      <c r="A60" s="49" t="s">
        <v>1026</v>
      </c>
      <c r="B60" s="49" t="s">
        <v>1027</v>
      </c>
      <c r="C60" s="49" t="s">
        <v>1028</v>
      </c>
      <c r="D60" s="50" t="s">
        <v>918</v>
      </c>
      <c r="E60" s="49" t="s">
        <v>939</v>
      </c>
      <c r="F60" s="49" t="s">
        <v>1022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</row>
    <row r="61" spans="1:48" ht="53.4" thickBot="1">
      <c r="A61" s="49" t="s">
        <v>5</v>
      </c>
      <c r="B61" s="49" t="s">
        <v>4</v>
      </c>
      <c r="C61" s="49" t="s">
        <v>1029</v>
      </c>
      <c r="D61" s="50" t="s">
        <v>1030</v>
      </c>
      <c r="E61" s="49" t="s">
        <v>939</v>
      </c>
      <c r="F61" s="49" t="s">
        <v>1022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</row>
    <row r="62" spans="1:48" ht="40.200000000000003" thickBot="1">
      <c r="A62" s="56" t="s">
        <v>1031</v>
      </c>
      <c r="B62" s="49" t="s">
        <v>1032</v>
      </c>
      <c r="C62" s="49" t="s">
        <v>1033</v>
      </c>
      <c r="D62" s="50" t="s">
        <v>940</v>
      </c>
      <c r="E62" s="49" t="s">
        <v>939</v>
      </c>
      <c r="F62" s="49" t="s">
        <v>1022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</row>
    <row r="63" spans="1:48" ht="53.4" thickBot="1">
      <c r="A63" s="49" t="s">
        <v>1034</v>
      </c>
      <c r="B63" s="49" t="s">
        <v>1035</v>
      </c>
      <c r="C63" s="49" t="s">
        <v>1036</v>
      </c>
      <c r="D63" s="50" t="s">
        <v>918</v>
      </c>
      <c r="E63" s="49" t="s">
        <v>939</v>
      </c>
      <c r="F63" s="49" t="s">
        <v>1037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</row>
    <row r="64" spans="1:48" ht="66.599999999999994" thickBot="1">
      <c r="A64" s="49" t="s">
        <v>450</v>
      </c>
      <c r="B64" s="49" t="s">
        <v>1038</v>
      </c>
      <c r="C64" s="49" t="s">
        <v>1039</v>
      </c>
      <c r="D64" s="50" t="s">
        <v>918</v>
      </c>
      <c r="E64" s="49" t="s">
        <v>939</v>
      </c>
      <c r="F64" s="49" t="s">
        <v>1037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</row>
    <row r="65" spans="1:48" ht="66.599999999999994" thickBot="1">
      <c r="A65" s="49" t="s">
        <v>1040</v>
      </c>
      <c r="B65" s="49" t="s">
        <v>1041</v>
      </c>
      <c r="C65" s="49" t="s">
        <v>1042</v>
      </c>
      <c r="D65" s="50" t="s">
        <v>918</v>
      </c>
      <c r="E65" s="49" t="s">
        <v>939</v>
      </c>
      <c r="F65" s="49" t="s">
        <v>1043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</row>
    <row r="66" spans="1:48" ht="66.599999999999994" thickBot="1">
      <c r="A66" s="49" t="s">
        <v>1044</v>
      </c>
      <c r="B66" s="49" t="s">
        <v>1045</v>
      </c>
      <c r="C66" s="49" t="s">
        <v>1046</v>
      </c>
      <c r="D66" s="50" t="s">
        <v>918</v>
      </c>
      <c r="E66" s="49" t="s">
        <v>939</v>
      </c>
      <c r="F66" s="49" t="s">
        <v>1047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</row>
    <row r="67" spans="1:48" ht="66.599999999999994" thickBot="1">
      <c r="A67" s="49" t="s">
        <v>811</v>
      </c>
      <c r="B67" s="49" t="s">
        <v>1048</v>
      </c>
      <c r="C67" s="49" t="s">
        <v>1049</v>
      </c>
      <c r="D67" s="50" t="s">
        <v>918</v>
      </c>
      <c r="E67" s="49" t="s">
        <v>939</v>
      </c>
      <c r="F67" s="49" t="s">
        <v>1037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</row>
    <row r="68" spans="1:48" ht="66.599999999999994" thickBot="1">
      <c r="A68" s="49" t="s">
        <v>1050</v>
      </c>
      <c r="B68" s="49" t="s">
        <v>1051</v>
      </c>
      <c r="C68" s="49" t="s">
        <v>1052</v>
      </c>
      <c r="D68" s="50" t="s">
        <v>918</v>
      </c>
      <c r="E68" s="49" t="s">
        <v>939</v>
      </c>
      <c r="F68" s="49" t="s">
        <v>1037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</row>
    <row r="69" spans="1:48" ht="53.4" thickBot="1">
      <c r="A69" s="49" t="s">
        <v>1053</v>
      </c>
      <c r="B69" s="49" t="s">
        <v>1054</v>
      </c>
      <c r="C69" s="49" t="s">
        <v>1055</v>
      </c>
      <c r="D69" s="50" t="s">
        <v>918</v>
      </c>
      <c r="E69" s="49" t="s">
        <v>939</v>
      </c>
      <c r="F69" s="49" t="s">
        <v>1056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</row>
    <row r="70" spans="1:48" ht="66.599999999999994" thickBot="1">
      <c r="A70" s="49" t="s">
        <v>451</v>
      </c>
      <c r="B70" s="49" t="s">
        <v>1057</v>
      </c>
      <c r="C70" s="49" t="s">
        <v>1058</v>
      </c>
      <c r="D70" s="50" t="s">
        <v>918</v>
      </c>
      <c r="E70" s="49" t="s">
        <v>939</v>
      </c>
      <c r="F70" s="49" t="s">
        <v>1037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</row>
    <row r="71" spans="1:48" ht="66.599999999999994" thickBot="1">
      <c r="A71" s="49" t="s">
        <v>1059</v>
      </c>
      <c r="B71" s="49" t="s">
        <v>1060</v>
      </c>
      <c r="C71" s="49" t="s">
        <v>1058</v>
      </c>
      <c r="D71" s="50" t="s">
        <v>918</v>
      </c>
      <c r="E71" s="49" t="s">
        <v>939</v>
      </c>
      <c r="F71" s="49" t="s">
        <v>989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</row>
    <row r="72" spans="1:48" ht="53.4" thickBot="1">
      <c r="A72" s="49" t="s">
        <v>1061</v>
      </c>
      <c r="B72" s="49" t="s">
        <v>1062</v>
      </c>
      <c r="C72" s="49" t="s">
        <v>1063</v>
      </c>
      <c r="D72" s="50" t="s">
        <v>918</v>
      </c>
      <c r="E72" s="49" t="s">
        <v>939</v>
      </c>
      <c r="F72" s="49" t="s">
        <v>1056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</row>
    <row r="73" spans="1:48" ht="66.599999999999994" thickBot="1">
      <c r="A73" s="49" t="s">
        <v>1064</v>
      </c>
      <c r="B73" s="49" t="s">
        <v>1065</v>
      </c>
      <c r="C73" s="49" t="s">
        <v>1066</v>
      </c>
      <c r="D73" s="50" t="s">
        <v>918</v>
      </c>
      <c r="E73" s="49" t="s">
        <v>939</v>
      </c>
      <c r="F73" s="49" t="s">
        <v>1056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</row>
    <row r="74" spans="1:48" ht="53.4" thickBot="1">
      <c r="A74" s="49" t="s">
        <v>1067</v>
      </c>
      <c r="B74" s="49" t="s">
        <v>1068</v>
      </c>
      <c r="C74" s="49" t="s">
        <v>1069</v>
      </c>
      <c r="D74" s="50" t="s">
        <v>918</v>
      </c>
      <c r="E74" s="49" t="s">
        <v>939</v>
      </c>
      <c r="F74" s="49" t="s">
        <v>1056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</row>
    <row r="75" spans="1:48" ht="53.4" thickBot="1">
      <c r="A75" s="49" t="s">
        <v>1070</v>
      </c>
      <c r="B75" s="49" t="s">
        <v>1071</v>
      </c>
      <c r="C75" s="49" t="s">
        <v>1072</v>
      </c>
      <c r="D75" s="50" t="s">
        <v>940</v>
      </c>
      <c r="E75" s="49" t="s">
        <v>939</v>
      </c>
      <c r="F75" s="49" t="s">
        <v>1056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</row>
    <row r="76" spans="1:48" ht="27" thickBot="1">
      <c r="A76" s="49" t="s">
        <v>428</v>
      </c>
      <c r="B76" s="49" t="s">
        <v>1073</v>
      </c>
      <c r="C76" s="49" t="s">
        <v>1074</v>
      </c>
      <c r="D76" s="50" t="s">
        <v>940</v>
      </c>
      <c r="E76" s="49" t="s">
        <v>939</v>
      </c>
      <c r="F76" s="49" t="s">
        <v>1018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</row>
    <row r="77" spans="1:48" ht="53.4" thickBot="1">
      <c r="A77" s="49" t="s">
        <v>1075</v>
      </c>
      <c r="B77" s="49" t="s">
        <v>1076</v>
      </c>
      <c r="C77" s="49"/>
      <c r="D77" s="56"/>
      <c r="E77" s="49"/>
      <c r="F77" s="49"/>
      <c r="G77" s="49"/>
      <c r="H77" s="49" t="s">
        <v>1077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</row>
    <row r="78" spans="1:48" ht="40.200000000000003" thickBot="1">
      <c r="A78" s="49" t="s">
        <v>1078</v>
      </c>
      <c r="B78" s="49" t="s">
        <v>1079</v>
      </c>
      <c r="C78" s="49" t="s">
        <v>1080</v>
      </c>
      <c r="D78" s="50" t="s">
        <v>828</v>
      </c>
      <c r="E78" s="49" t="s">
        <v>939</v>
      </c>
      <c r="F78" s="49" t="s">
        <v>1047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</row>
    <row r="79" spans="1:48" ht="66.599999999999994" thickBot="1">
      <c r="A79" s="49" t="s">
        <v>1081</v>
      </c>
      <c r="B79" s="49" t="s">
        <v>1082</v>
      </c>
      <c r="C79" s="49" t="s">
        <v>1083</v>
      </c>
      <c r="D79" s="50" t="s">
        <v>940</v>
      </c>
      <c r="E79" s="49" t="s">
        <v>939</v>
      </c>
      <c r="F79" s="49" t="s">
        <v>1047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</row>
    <row r="80" spans="1:48" ht="53.4" thickBot="1">
      <c r="A80" s="49" t="s">
        <v>1084</v>
      </c>
      <c r="B80" s="49" t="s">
        <v>1085</v>
      </c>
      <c r="C80" s="49" t="s">
        <v>1086</v>
      </c>
      <c r="D80" s="50" t="s">
        <v>940</v>
      </c>
      <c r="E80" s="49" t="s">
        <v>939</v>
      </c>
      <c r="F80" s="49" t="s">
        <v>989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</row>
    <row r="81" spans="1:48" ht="53.4" thickBot="1">
      <c r="A81" s="49" t="s">
        <v>1087</v>
      </c>
      <c r="B81" s="49" t="s">
        <v>1088</v>
      </c>
      <c r="C81" s="49" t="s">
        <v>1089</v>
      </c>
      <c r="D81" s="50" t="s">
        <v>1030</v>
      </c>
      <c r="E81" s="49" t="s">
        <v>939</v>
      </c>
      <c r="F81" s="49" t="s">
        <v>989</v>
      </c>
      <c r="G81" s="49"/>
      <c r="H81" s="57" t="s">
        <v>1090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</row>
    <row r="82" spans="1:48" ht="53.4" thickBot="1">
      <c r="A82" s="49" t="s">
        <v>1091</v>
      </c>
      <c r="B82" s="49" t="s">
        <v>1092</v>
      </c>
      <c r="C82" s="49" t="s">
        <v>1093</v>
      </c>
      <c r="D82" s="50" t="s">
        <v>918</v>
      </c>
      <c r="E82" s="49" t="s">
        <v>939</v>
      </c>
      <c r="F82" s="49" t="s">
        <v>989</v>
      </c>
      <c r="G82" s="49"/>
      <c r="H82" s="49" t="s">
        <v>1094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</row>
    <row r="83" spans="1:48" ht="53.4" thickBot="1">
      <c r="A83" s="49" t="s">
        <v>1095</v>
      </c>
      <c r="B83" s="49" t="s">
        <v>1096</v>
      </c>
      <c r="C83" s="49" t="s">
        <v>1097</v>
      </c>
      <c r="D83" s="50" t="s">
        <v>940</v>
      </c>
      <c r="E83" s="49" t="s">
        <v>939</v>
      </c>
      <c r="F83" s="49" t="s">
        <v>989</v>
      </c>
      <c r="G83" s="49"/>
      <c r="H83" s="49" t="s">
        <v>1098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</row>
    <row r="84" spans="1:48" ht="53.4" thickBot="1">
      <c r="A84" s="49" t="s">
        <v>1099</v>
      </c>
      <c r="B84" s="49" t="s">
        <v>1100</v>
      </c>
      <c r="C84" s="49" t="s">
        <v>1101</v>
      </c>
      <c r="D84" s="50" t="s">
        <v>918</v>
      </c>
      <c r="E84" s="49" t="s">
        <v>939</v>
      </c>
      <c r="F84" s="49" t="s">
        <v>989</v>
      </c>
      <c r="G84" s="49"/>
      <c r="H84" s="49" t="s">
        <v>1102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</row>
    <row r="85" spans="1:48" ht="66.599999999999994" thickBot="1">
      <c r="A85" s="49" t="s">
        <v>1103</v>
      </c>
      <c r="B85" s="49" t="s">
        <v>1104</v>
      </c>
      <c r="C85" s="49" t="s">
        <v>1105</v>
      </c>
      <c r="D85" s="50" t="s">
        <v>918</v>
      </c>
      <c r="E85" s="49" t="s">
        <v>939</v>
      </c>
      <c r="F85" s="49" t="s">
        <v>989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</row>
    <row r="86" spans="1:48" ht="53.4" thickBot="1">
      <c r="A86" s="49" t="s">
        <v>1106</v>
      </c>
      <c r="B86" s="49" t="s">
        <v>1107</v>
      </c>
      <c r="C86" s="49" t="s">
        <v>1108</v>
      </c>
      <c r="D86" s="50" t="s">
        <v>918</v>
      </c>
      <c r="E86" s="49" t="s">
        <v>939</v>
      </c>
      <c r="F86" s="49" t="s">
        <v>989</v>
      </c>
      <c r="G86" s="49"/>
      <c r="H86" s="49" t="s">
        <v>1109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</row>
    <row r="87" spans="1:48" ht="66.599999999999994" thickBot="1">
      <c r="A87" s="49" t="s">
        <v>1110</v>
      </c>
      <c r="B87" s="49" t="s">
        <v>1111</v>
      </c>
      <c r="C87" s="49" t="s">
        <v>1112</v>
      </c>
      <c r="D87" s="50" t="s">
        <v>918</v>
      </c>
      <c r="E87" s="49" t="s">
        <v>939</v>
      </c>
      <c r="F87" s="49" t="s">
        <v>989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</row>
    <row r="88" spans="1:48" ht="53.4" thickBot="1">
      <c r="A88" s="49" t="s">
        <v>444</v>
      </c>
      <c r="B88" s="49" t="s">
        <v>52</v>
      </c>
      <c r="C88" s="49" t="s">
        <v>1113</v>
      </c>
      <c r="D88" s="50" t="s">
        <v>918</v>
      </c>
      <c r="E88" s="49" t="s">
        <v>939</v>
      </c>
      <c r="F88" s="49" t="s">
        <v>1114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</row>
    <row r="89" spans="1:48" ht="53.4" thickBot="1">
      <c r="A89" s="49" t="s">
        <v>1115</v>
      </c>
      <c r="B89" s="49" t="s">
        <v>52</v>
      </c>
      <c r="C89" s="49" t="s">
        <v>1113</v>
      </c>
      <c r="D89" s="50" t="s">
        <v>918</v>
      </c>
      <c r="E89" s="49" t="s">
        <v>939</v>
      </c>
      <c r="F89" s="49" t="s">
        <v>1114</v>
      </c>
      <c r="G89" s="49"/>
      <c r="H89" s="49" t="s">
        <v>1116</v>
      </c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</row>
    <row r="90" spans="1:48" ht="53.4" thickBot="1">
      <c r="A90" s="49" t="s">
        <v>1117</v>
      </c>
      <c r="B90" s="49" t="s">
        <v>52</v>
      </c>
      <c r="C90" s="49" t="s">
        <v>1113</v>
      </c>
      <c r="D90" s="50" t="s">
        <v>918</v>
      </c>
      <c r="E90" s="49" t="s">
        <v>939</v>
      </c>
      <c r="F90" s="49" t="s">
        <v>1114</v>
      </c>
      <c r="G90" s="49"/>
      <c r="H90" s="49" t="s">
        <v>1116</v>
      </c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</row>
    <row r="91" spans="1:48" ht="79.8" thickBot="1">
      <c r="A91" s="49" t="s">
        <v>585</v>
      </c>
      <c r="B91" s="49" t="s">
        <v>358</v>
      </c>
      <c r="C91" s="49" t="s">
        <v>1118</v>
      </c>
      <c r="D91" s="50" t="s">
        <v>918</v>
      </c>
      <c r="E91" s="49" t="s">
        <v>1119</v>
      </c>
      <c r="F91" s="52">
        <v>1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</row>
    <row r="92" spans="1:48" ht="53.4" thickBot="1">
      <c r="A92" s="49" t="s">
        <v>547</v>
      </c>
      <c r="B92" s="49" t="s">
        <v>1120</v>
      </c>
      <c r="C92" s="49" t="s">
        <v>1121</v>
      </c>
      <c r="D92" s="50" t="s">
        <v>940</v>
      </c>
      <c r="E92" s="49" t="s">
        <v>1119</v>
      </c>
      <c r="F92" s="52">
        <v>1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</row>
    <row r="93" spans="1:48" ht="53.4" thickBot="1">
      <c r="A93" s="53" t="s">
        <v>660</v>
      </c>
      <c r="B93" s="53" t="s">
        <v>1122</v>
      </c>
      <c r="C93" s="53" t="s">
        <v>661</v>
      </c>
      <c r="D93" s="54" t="s">
        <v>940</v>
      </c>
      <c r="E93" s="53" t="s">
        <v>899</v>
      </c>
      <c r="F93" s="53"/>
      <c r="G93" s="53" t="s">
        <v>899</v>
      </c>
      <c r="H93" s="53" t="s">
        <v>1123</v>
      </c>
      <c r="I93" s="53"/>
      <c r="J93" s="53" t="s">
        <v>874</v>
      </c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</row>
    <row r="94" spans="1:48" ht="53.4" thickBot="1">
      <c r="A94" s="49" t="s">
        <v>561</v>
      </c>
      <c r="B94" s="49" t="s">
        <v>301</v>
      </c>
      <c r="C94" s="49" t="s">
        <v>1124</v>
      </c>
      <c r="D94" s="50" t="s">
        <v>940</v>
      </c>
      <c r="E94" s="49" t="s">
        <v>1119</v>
      </c>
      <c r="F94" s="52">
        <v>1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5" spans="1:48" ht="66.599999999999994" thickBot="1">
      <c r="A95" s="49" t="s">
        <v>1125</v>
      </c>
      <c r="B95" s="49" t="s">
        <v>1126</v>
      </c>
      <c r="C95" s="49" t="s">
        <v>1127</v>
      </c>
      <c r="D95" s="50" t="s">
        <v>918</v>
      </c>
      <c r="E95" s="49" t="s">
        <v>1119</v>
      </c>
      <c r="F95" s="52">
        <v>1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</row>
    <row r="96" spans="1:48" ht="66.599999999999994" thickBot="1">
      <c r="A96" s="49" t="s">
        <v>609</v>
      </c>
      <c r="B96" s="49" t="s">
        <v>1128</v>
      </c>
      <c r="C96" s="49" t="s">
        <v>416</v>
      </c>
      <c r="D96" s="50" t="s">
        <v>918</v>
      </c>
      <c r="E96" s="49" t="s">
        <v>1119</v>
      </c>
      <c r="F96" s="52">
        <v>1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</row>
    <row r="97" spans="1:48" ht="53.4" thickBot="1">
      <c r="A97" s="49" t="s">
        <v>606</v>
      </c>
      <c r="B97" s="49" t="s">
        <v>1129</v>
      </c>
      <c r="C97" s="49" t="s">
        <v>410</v>
      </c>
      <c r="D97" s="50" t="s">
        <v>918</v>
      </c>
      <c r="E97" s="49" t="s">
        <v>1119</v>
      </c>
      <c r="F97" s="52">
        <v>1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</row>
    <row r="98" spans="1:48" ht="53.4" thickBot="1">
      <c r="A98" s="49" t="s">
        <v>535</v>
      </c>
      <c r="B98" s="49" t="s">
        <v>237</v>
      </c>
      <c r="C98" s="49" t="s">
        <v>1130</v>
      </c>
      <c r="D98" s="50" t="s">
        <v>918</v>
      </c>
      <c r="E98" s="49" t="s">
        <v>1119</v>
      </c>
      <c r="F98" s="52">
        <v>1</v>
      </c>
      <c r="G98" s="49"/>
      <c r="H98" s="49"/>
      <c r="I98" s="49"/>
      <c r="J98" s="49" t="s">
        <v>874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</row>
    <row r="99" spans="1:48" ht="53.4" thickBot="1">
      <c r="A99" s="53" t="s">
        <v>1131</v>
      </c>
      <c r="B99" s="53" t="s">
        <v>1132</v>
      </c>
      <c r="C99" s="53" t="s">
        <v>1133</v>
      </c>
      <c r="D99" s="54" t="s">
        <v>918</v>
      </c>
      <c r="E99" s="53" t="s">
        <v>899</v>
      </c>
      <c r="F99" s="53"/>
      <c r="G99" s="53" t="s">
        <v>899</v>
      </c>
      <c r="H99" s="53" t="s">
        <v>1134</v>
      </c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</row>
    <row r="100" spans="1:48" ht="40.200000000000003" thickBot="1">
      <c r="A100" s="49" t="s">
        <v>1135</v>
      </c>
      <c r="B100" s="49" t="s">
        <v>1136</v>
      </c>
      <c r="C100" s="49" t="s">
        <v>1137</v>
      </c>
      <c r="D100" s="50" t="s">
        <v>828</v>
      </c>
      <c r="E100" s="49" t="s">
        <v>1119</v>
      </c>
      <c r="F100" s="52">
        <v>2</v>
      </c>
      <c r="G100" s="49"/>
      <c r="H100" s="58" t="s">
        <v>1138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</row>
    <row r="101" spans="1:48" ht="66.599999999999994" thickBot="1">
      <c r="A101" s="49" t="s">
        <v>159</v>
      </c>
      <c r="B101" s="49" t="s">
        <v>160</v>
      </c>
      <c r="C101" s="49" t="s">
        <v>1139</v>
      </c>
      <c r="D101" s="50" t="s">
        <v>918</v>
      </c>
      <c r="E101" s="49" t="s">
        <v>1119</v>
      </c>
      <c r="F101" s="52">
        <v>2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</row>
    <row r="102" spans="1:48" ht="40.200000000000003" thickBot="1">
      <c r="A102" s="49" t="s">
        <v>469</v>
      </c>
      <c r="B102" s="49" t="s">
        <v>1140</v>
      </c>
      <c r="C102" s="49" t="s">
        <v>1141</v>
      </c>
      <c r="D102" s="50" t="s">
        <v>828</v>
      </c>
      <c r="E102" s="49" t="s">
        <v>1119</v>
      </c>
      <c r="F102" s="52">
        <v>2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</row>
    <row r="103" spans="1:48" ht="40.200000000000003" thickBot="1">
      <c r="A103" s="49" t="s">
        <v>572</v>
      </c>
      <c r="B103" s="49" t="s">
        <v>1142</v>
      </c>
      <c r="C103" s="49" t="s">
        <v>333</v>
      </c>
      <c r="D103" s="50" t="s">
        <v>918</v>
      </c>
      <c r="E103" s="49" t="s">
        <v>1119</v>
      </c>
      <c r="F103" s="52">
        <v>2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</row>
    <row r="104" spans="1:48" ht="66.599999999999994" thickBot="1">
      <c r="A104" s="49" t="s">
        <v>1143</v>
      </c>
      <c r="B104" s="49" t="s">
        <v>1144</v>
      </c>
      <c r="C104" s="49" t="s">
        <v>1145</v>
      </c>
      <c r="D104" s="50" t="s">
        <v>940</v>
      </c>
      <c r="E104" s="49" t="s">
        <v>1119</v>
      </c>
      <c r="F104" s="52">
        <v>2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</row>
    <row r="105" spans="1:48" ht="53.4" thickBot="1">
      <c r="A105" s="49" t="s">
        <v>540</v>
      </c>
      <c r="B105" s="49" t="s">
        <v>253</v>
      </c>
      <c r="C105" s="49" t="s">
        <v>1146</v>
      </c>
      <c r="D105" s="50" t="s">
        <v>918</v>
      </c>
      <c r="E105" s="49" t="s">
        <v>1119</v>
      </c>
      <c r="F105" s="52">
        <v>2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</row>
    <row r="106" spans="1:48" ht="53.4" thickBot="1">
      <c r="A106" s="53" t="s">
        <v>1147</v>
      </c>
      <c r="B106" s="53" t="s">
        <v>253</v>
      </c>
      <c r="C106" s="53" t="s">
        <v>253</v>
      </c>
      <c r="D106" s="54" t="s">
        <v>918</v>
      </c>
      <c r="E106" s="53" t="s">
        <v>899</v>
      </c>
      <c r="F106" s="53"/>
      <c r="G106" s="53" t="s">
        <v>899</v>
      </c>
      <c r="H106" s="53" t="s">
        <v>1148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</row>
    <row r="107" spans="1:48" ht="40.200000000000003" thickBot="1">
      <c r="A107" s="53" t="s">
        <v>243</v>
      </c>
      <c r="B107" s="53" t="s">
        <v>1149</v>
      </c>
      <c r="C107" s="53" t="s">
        <v>1150</v>
      </c>
      <c r="D107" s="54" t="s">
        <v>918</v>
      </c>
      <c r="E107" s="53" t="s">
        <v>899</v>
      </c>
      <c r="F107" s="53"/>
      <c r="G107" s="53" t="s">
        <v>899</v>
      </c>
      <c r="H107" s="53" t="s">
        <v>1151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</row>
    <row r="108" spans="1:48" ht="40.200000000000003" thickBot="1">
      <c r="A108" s="49" t="s">
        <v>1152</v>
      </c>
      <c r="B108" s="49" t="s">
        <v>1149</v>
      </c>
      <c r="C108" s="49" t="s">
        <v>1149</v>
      </c>
      <c r="D108" s="50" t="s">
        <v>918</v>
      </c>
      <c r="E108" s="49" t="s">
        <v>1119</v>
      </c>
      <c r="F108" s="52">
        <v>2</v>
      </c>
      <c r="G108" s="49"/>
      <c r="H108" s="58" t="s">
        <v>1153</v>
      </c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</row>
    <row r="109" spans="1:48" ht="53.4" thickBot="1">
      <c r="A109" s="49" t="s">
        <v>555</v>
      </c>
      <c r="B109" s="49" t="s">
        <v>289</v>
      </c>
      <c r="C109" s="49" t="s">
        <v>290</v>
      </c>
      <c r="D109" s="50" t="s">
        <v>918</v>
      </c>
      <c r="E109" s="49" t="s">
        <v>1119</v>
      </c>
      <c r="F109" s="52">
        <v>2</v>
      </c>
      <c r="G109" s="49"/>
      <c r="H109" s="49"/>
      <c r="I109" s="49"/>
      <c r="J109" s="49" t="s">
        <v>874</v>
      </c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</row>
    <row r="110" spans="1:48" ht="53.4" thickBot="1">
      <c r="A110" s="49" t="s">
        <v>222</v>
      </c>
      <c r="B110" s="49" t="s">
        <v>223</v>
      </c>
      <c r="C110" s="49" t="s">
        <v>1154</v>
      </c>
      <c r="D110" s="50" t="s">
        <v>940</v>
      </c>
      <c r="E110" s="49" t="s">
        <v>1119</v>
      </c>
      <c r="F110" s="52">
        <v>2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</row>
    <row r="111" spans="1:48" ht="53.4" thickBot="1">
      <c r="A111" s="49" t="s">
        <v>588</v>
      </c>
      <c r="B111" s="49" t="s">
        <v>1155</v>
      </c>
      <c r="C111" s="49" t="s">
        <v>374</v>
      </c>
      <c r="D111" s="50" t="s">
        <v>918</v>
      </c>
      <c r="E111" s="49" t="s">
        <v>1119</v>
      </c>
      <c r="F111" s="52">
        <v>2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</row>
    <row r="112" spans="1:48" ht="66.599999999999994" thickBot="1">
      <c r="A112" s="49" t="s">
        <v>600</v>
      </c>
      <c r="B112" s="49" t="s">
        <v>397</v>
      </c>
      <c r="C112" s="49" t="s">
        <v>1156</v>
      </c>
      <c r="D112" s="50" t="s">
        <v>940</v>
      </c>
      <c r="E112" s="49" t="s">
        <v>1119</v>
      </c>
      <c r="F112" s="52">
        <v>2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</row>
    <row r="113" spans="1:48" ht="53.4" thickBot="1">
      <c r="A113" s="49" t="s">
        <v>599</v>
      </c>
      <c r="B113" s="49" t="s">
        <v>395</v>
      </c>
      <c r="C113" s="49" t="s">
        <v>396</v>
      </c>
      <c r="D113" s="50" t="s">
        <v>828</v>
      </c>
      <c r="E113" s="49" t="s">
        <v>1119</v>
      </c>
      <c r="F113" s="52">
        <v>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</row>
    <row r="114" spans="1:48" ht="53.4" thickBot="1">
      <c r="A114" s="49" t="s">
        <v>607</v>
      </c>
      <c r="B114" s="49" t="s">
        <v>411</v>
      </c>
      <c r="C114" s="49" t="s">
        <v>412</v>
      </c>
      <c r="D114" s="50" t="s">
        <v>918</v>
      </c>
      <c r="E114" s="49" t="s">
        <v>1119</v>
      </c>
      <c r="F114" s="52">
        <v>2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</row>
    <row r="115" spans="1:48" ht="40.200000000000003" thickBot="1">
      <c r="A115" s="49" t="s">
        <v>527</v>
      </c>
      <c r="B115" s="49" t="s">
        <v>1157</v>
      </c>
      <c r="C115" s="49" t="s">
        <v>1158</v>
      </c>
      <c r="D115" s="50" t="s">
        <v>918</v>
      </c>
      <c r="E115" s="49" t="s">
        <v>1119</v>
      </c>
      <c r="F115" s="52">
        <v>2</v>
      </c>
      <c r="G115" s="49"/>
      <c r="H115" s="49"/>
      <c r="I115" s="49"/>
      <c r="J115" s="49" t="s">
        <v>874</v>
      </c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</row>
    <row r="116" spans="1:48" ht="27" thickBot="1">
      <c r="A116" s="49" t="s">
        <v>502</v>
      </c>
      <c r="B116" s="59" t="s">
        <v>1159</v>
      </c>
      <c r="C116" s="49" t="s">
        <v>1160</v>
      </c>
      <c r="D116" s="50" t="s">
        <v>940</v>
      </c>
      <c r="E116" s="49" t="s">
        <v>1119</v>
      </c>
      <c r="F116" s="52">
        <v>2</v>
      </c>
      <c r="G116" s="49"/>
      <c r="H116" s="49"/>
      <c r="I116" s="49"/>
      <c r="J116" s="49" t="s">
        <v>874</v>
      </c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</row>
    <row r="117" spans="1:48" ht="66.599999999999994" thickBot="1">
      <c r="A117" s="53" t="s">
        <v>1161</v>
      </c>
      <c r="B117" s="53" t="s">
        <v>1162</v>
      </c>
      <c r="C117" s="53" t="s">
        <v>1162</v>
      </c>
      <c r="D117" s="54" t="s">
        <v>940</v>
      </c>
      <c r="E117" s="53" t="s">
        <v>899</v>
      </c>
      <c r="F117" s="53"/>
      <c r="G117" s="53" t="s">
        <v>899</v>
      </c>
      <c r="H117" s="53" t="s">
        <v>1163</v>
      </c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</row>
    <row r="118" spans="1:48" ht="66.599999999999994" thickBot="1">
      <c r="A118" s="53" t="s">
        <v>1164</v>
      </c>
      <c r="B118" s="53" t="s">
        <v>1165</v>
      </c>
      <c r="C118" s="53" t="s">
        <v>1165</v>
      </c>
      <c r="D118" s="54" t="s">
        <v>940</v>
      </c>
      <c r="E118" s="53" t="s">
        <v>899</v>
      </c>
      <c r="F118" s="53"/>
      <c r="G118" s="53" t="s">
        <v>899</v>
      </c>
      <c r="H118" s="53" t="s">
        <v>1163</v>
      </c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</row>
    <row r="119" spans="1:48" ht="53.4" thickBot="1">
      <c r="A119" s="49" t="s">
        <v>1166</v>
      </c>
      <c r="B119" s="49" t="s">
        <v>1167</v>
      </c>
      <c r="C119" s="49" t="s">
        <v>1168</v>
      </c>
      <c r="D119" s="50" t="s">
        <v>918</v>
      </c>
      <c r="E119" s="49" t="s">
        <v>1119</v>
      </c>
      <c r="F119" s="52">
        <v>3</v>
      </c>
      <c r="G119" s="49"/>
      <c r="H119" s="49"/>
      <c r="I119" s="49"/>
      <c r="J119" s="49" t="s">
        <v>874</v>
      </c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</row>
    <row r="120" spans="1:48" ht="53.4" thickBot="1">
      <c r="A120" s="49" t="s">
        <v>515</v>
      </c>
      <c r="B120" s="49" t="s">
        <v>1169</v>
      </c>
      <c r="C120" s="49" t="s">
        <v>1170</v>
      </c>
      <c r="D120" s="50" t="s">
        <v>918</v>
      </c>
      <c r="E120" s="49" t="s">
        <v>1119</v>
      </c>
      <c r="F120" s="52">
        <v>2</v>
      </c>
      <c r="G120" s="49"/>
      <c r="H120" s="49"/>
      <c r="I120" s="49"/>
      <c r="J120" s="49" t="s">
        <v>874</v>
      </c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</row>
    <row r="121" spans="1:48" ht="53.4" thickBot="1">
      <c r="A121" s="49" t="s">
        <v>534</v>
      </c>
      <c r="B121" s="49" t="s">
        <v>235</v>
      </c>
      <c r="C121" s="49" t="s">
        <v>1171</v>
      </c>
      <c r="D121" s="50" t="s">
        <v>918</v>
      </c>
      <c r="E121" s="49" t="s">
        <v>1119</v>
      </c>
      <c r="F121" s="52">
        <v>2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</row>
    <row r="122" spans="1:48" ht="40.200000000000003" thickBot="1">
      <c r="A122" s="49" t="s">
        <v>565</v>
      </c>
      <c r="B122" s="49" t="s">
        <v>1172</v>
      </c>
      <c r="C122" s="49" t="s">
        <v>1173</v>
      </c>
      <c r="D122" s="50" t="s">
        <v>918</v>
      </c>
      <c r="E122" s="49" t="s">
        <v>1119</v>
      </c>
      <c r="F122" s="52">
        <v>2</v>
      </c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</row>
    <row r="123" spans="1:48" ht="53.4" thickBot="1">
      <c r="A123" s="49" t="s">
        <v>587</v>
      </c>
      <c r="B123" s="49" t="s">
        <v>371</v>
      </c>
      <c r="C123" s="49" t="s">
        <v>1174</v>
      </c>
      <c r="D123" s="50" t="s">
        <v>918</v>
      </c>
      <c r="E123" s="49" t="s">
        <v>1119</v>
      </c>
      <c r="F123" s="52">
        <v>2</v>
      </c>
      <c r="G123" s="49"/>
      <c r="H123" s="49" t="s">
        <v>1175</v>
      </c>
      <c r="I123" s="58" t="s">
        <v>1176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</row>
    <row r="124" spans="1:48" ht="53.4" thickBot="1">
      <c r="A124" s="53" t="s">
        <v>1177</v>
      </c>
      <c r="B124" s="53" t="s">
        <v>371</v>
      </c>
      <c r="C124" s="53" t="s">
        <v>371</v>
      </c>
      <c r="D124" s="54" t="s">
        <v>918</v>
      </c>
      <c r="E124" s="53" t="s">
        <v>899</v>
      </c>
      <c r="F124" s="53"/>
      <c r="G124" s="53" t="s">
        <v>899</v>
      </c>
      <c r="H124" s="55" t="s">
        <v>1178</v>
      </c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</row>
    <row r="125" spans="1:48" ht="66.599999999999994" thickBot="1">
      <c r="A125" s="49" t="s">
        <v>1179</v>
      </c>
      <c r="B125" s="49" t="s">
        <v>1180</v>
      </c>
      <c r="C125" s="49" t="s">
        <v>1181</v>
      </c>
      <c r="D125" s="50" t="s">
        <v>918</v>
      </c>
      <c r="E125" s="49" t="s">
        <v>1119</v>
      </c>
      <c r="F125" s="52">
        <v>2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</row>
    <row r="126" spans="1:48" ht="53.4" thickBot="1">
      <c r="A126" s="49" t="s">
        <v>529</v>
      </c>
      <c r="B126" s="49" t="s">
        <v>1182</v>
      </c>
      <c r="C126" s="49" t="s">
        <v>226</v>
      </c>
      <c r="D126" s="50" t="s">
        <v>918</v>
      </c>
      <c r="E126" s="49" t="s">
        <v>1119</v>
      </c>
      <c r="F126" s="52">
        <v>2</v>
      </c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</row>
    <row r="127" spans="1:48" ht="66.599999999999994" thickBot="1">
      <c r="A127" s="49" t="s">
        <v>560</v>
      </c>
      <c r="B127" s="49" t="s">
        <v>1183</v>
      </c>
      <c r="C127" s="49" t="s">
        <v>300</v>
      </c>
      <c r="D127" s="50" t="s">
        <v>918</v>
      </c>
      <c r="E127" s="49" t="s">
        <v>1119</v>
      </c>
      <c r="F127" s="52">
        <v>2</v>
      </c>
      <c r="G127" s="49"/>
      <c r="H127" s="49"/>
      <c r="I127" s="49"/>
      <c r="J127" s="49" t="s">
        <v>874</v>
      </c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</row>
    <row r="128" spans="1:48" ht="40.200000000000003" thickBot="1">
      <c r="A128" s="49" t="s">
        <v>514</v>
      </c>
      <c r="B128" s="49" t="s">
        <v>180</v>
      </c>
      <c r="C128" s="49" t="s">
        <v>1184</v>
      </c>
      <c r="D128" s="50" t="s">
        <v>918</v>
      </c>
      <c r="E128" s="49" t="s">
        <v>1119</v>
      </c>
      <c r="F128" s="52">
        <v>2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</row>
    <row r="129" spans="1:48" ht="66.599999999999994" thickBot="1">
      <c r="A129" s="49" t="s">
        <v>548</v>
      </c>
      <c r="B129" s="49" t="s">
        <v>1185</v>
      </c>
      <c r="C129" s="49" t="s">
        <v>276</v>
      </c>
      <c r="D129" s="50" t="s">
        <v>940</v>
      </c>
      <c r="E129" s="49" t="s">
        <v>1119</v>
      </c>
      <c r="F129" s="52">
        <v>3</v>
      </c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</row>
    <row r="130" spans="1:48" ht="79.8" thickBot="1">
      <c r="A130" s="49" t="s">
        <v>586</v>
      </c>
      <c r="B130" s="49" t="s">
        <v>360</v>
      </c>
      <c r="C130" s="49" t="s">
        <v>798</v>
      </c>
      <c r="D130" s="50" t="s">
        <v>918</v>
      </c>
      <c r="E130" s="49" t="s">
        <v>1119</v>
      </c>
      <c r="F130" s="52">
        <v>3</v>
      </c>
      <c r="G130" s="49"/>
      <c r="H130" s="49"/>
      <c r="I130" s="49"/>
      <c r="J130" s="49" t="s">
        <v>874</v>
      </c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</row>
    <row r="131" spans="1:48" ht="79.8" thickBot="1">
      <c r="A131" s="49" t="s">
        <v>760</v>
      </c>
      <c r="B131" s="49" t="s">
        <v>360</v>
      </c>
      <c r="C131" s="49" t="s">
        <v>798</v>
      </c>
      <c r="D131" s="50" t="s">
        <v>918</v>
      </c>
      <c r="E131" s="49" t="s">
        <v>1119</v>
      </c>
      <c r="F131" s="52">
        <v>3</v>
      </c>
      <c r="G131" s="49"/>
      <c r="H131" s="57" t="s">
        <v>1186</v>
      </c>
      <c r="I131" s="49"/>
      <c r="J131" s="49" t="s">
        <v>874</v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</row>
    <row r="132" spans="1:48" ht="66.599999999999994" thickBot="1">
      <c r="A132" s="49" t="s">
        <v>1187</v>
      </c>
      <c r="B132" s="49" t="s">
        <v>1188</v>
      </c>
      <c r="C132" s="49" t="s">
        <v>1189</v>
      </c>
      <c r="D132" s="50" t="s">
        <v>918</v>
      </c>
      <c r="E132" s="49" t="s">
        <v>1119</v>
      </c>
      <c r="F132" s="52">
        <v>3</v>
      </c>
      <c r="G132" s="49"/>
      <c r="H132" s="51" t="s">
        <v>1190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</row>
    <row r="133" spans="1:48" ht="40.200000000000003" thickBot="1">
      <c r="A133" s="49" t="s">
        <v>559</v>
      </c>
      <c r="B133" s="49" t="s">
        <v>297</v>
      </c>
      <c r="C133" s="49" t="s">
        <v>298</v>
      </c>
      <c r="D133" s="50" t="s">
        <v>940</v>
      </c>
      <c r="E133" s="49" t="s">
        <v>1119</v>
      </c>
      <c r="F133" s="52">
        <v>3</v>
      </c>
      <c r="G133" s="49"/>
      <c r="H133" s="49"/>
      <c r="I133" s="49"/>
      <c r="J133" s="49" t="s">
        <v>874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</row>
    <row r="134" spans="1:48" ht="53.4" thickBot="1">
      <c r="A134" s="49" t="s">
        <v>505</v>
      </c>
      <c r="B134" s="49" t="s">
        <v>1191</v>
      </c>
      <c r="C134" s="49" t="s">
        <v>1192</v>
      </c>
      <c r="D134" s="50" t="s">
        <v>918</v>
      </c>
      <c r="E134" s="49" t="s">
        <v>1119</v>
      </c>
      <c r="F134" s="52">
        <v>3</v>
      </c>
      <c r="G134" s="49"/>
      <c r="H134" s="49"/>
      <c r="I134" s="49"/>
      <c r="J134" s="49" t="s">
        <v>874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</row>
    <row r="135" spans="1:48" ht="53.4" thickBot="1">
      <c r="A135" s="49" t="s">
        <v>730</v>
      </c>
      <c r="B135" s="49" t="s">
        <v>14</v>
      </c>
      <c r="C135" s="49" t="s">
        <v>732</v>
      </c>
      <c r="D135" s="50" t="s">
        <v>918</v>
      </c>
      <c r="E135" s="49" t="s">
        <v>1193</v>
      </c>
      <c r="F135" s="49"/>
      <c r="G135" s="49"/>
      <c r="H135" s="56"/>
      <c r="I135" s="49"/>
      <c r="J135" s="49" t="s">
        <v>874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</row>
    <row r="136" spans="1:48" ht="66.599999999999994" thickBot="1">
      <c r="A136" s="49" t="s">
        <v>652</v>
      </c>
      <c r="B136" s="49" t="s">
        <v>653</v>
      </c>
      <c r="C136" s="49" t="s">
        <v>653</v>
      </c>
      <c r="D136" s="50" t="s">
        <v>918</v>
      </c>
      <c r="E136" s="49" t="s">
        <v>1193</v>
      </c>
      <c r="F136" s="49"/>
      <c r="G136" s="49"/>
      <c r="H136" s="57" t="s">
        <v>1194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</row>
    <row r="137" spans="1:48" ht="66.599999999999994" thickBot="1">
      <c r="A137" s="49" t="s">
        <v>744</v>
      </c>
      <c r="B137" s="49" t="s">
        <v>745</v>
      </c>
      <c r="C137" s="49" t="s">
        <v>745</v>
      </c>
      <c r="D137" s="50" t="s">
        <v>918</v>
      </c>
      <c r="E137" s="49" t="s">
        <v>1193</v>
      </c>
      <c r="F137" s="49"/>
      <c r="G137" s="49"/>
      <c r="H137" s="51" t="s">
        <v>1195</v>
      </c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</row>
    <row r="138" spans="1:48" ht="66.599999999999994" thickBot="1">
      <c r="A138" s="49" t="s">
        <v>809</v>
      </c>
      <c r="B138" s="49" t="s">
        <v>1196</v>
      </c>
      <c r="C138" s="49" t="s">
        <v>1196</v>
      </c>
      <c r="D138" s="50" t="s">
        <v>918</v>
      </c>
      <c r="E138" s="49" t="s">
        <v>1193</v>
      </c>
      <c r="F138" s="49"/>
      <c r="G138" s="49"/>
      <c r="H138" s="51" t="s">
        <v>1197</v>
      </c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</row>
    <row r="139" spans="1:48" ht="79.8" thickBot="1">
      <c r="A139" s="49" t="s">
        <v>1198</v>
      </c>
      <c r="B139" s="49" t="s">
        <v>1199</v>
      </c>
      <c r="C139" s="49" t="s">
        <v>1200</v>
      </c>
      <c r="D139" s="50" t="s">
        <v>918</v>
      </c>
      <c r="E139" s="49" t="s">
        <v>1193</v>
      </c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</row>
    <row r="140" spans="1:48" ht="79.8" thickBot="1">
      <c r="A140" s="49" t="s">
        <v>814</v>
      </c>
      <c r="B140" s="49" t="s">
        <v>1201</v>
      </c>
      <c r="C140" s="49" t="s">
        <v>1202</v>
      </c>
      <c r="D140" s="50" t="s">
        <v>918</v>
      </c>
      <c r="E140" s="49" t="s">
        <v>1193</v>
      </c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</row>
    <row r="141" spans="1:48" ht="66.599999999999994" thickBot="1">
      <c r="A141" s="49" t="s">
        <v>1203</v>
      </c>
      <c r="B141" s="49" t="s">
        <v>1204</v>
      </c>
      <c r="C141" s="49" t="s">
        <v>1205</v>
      </c>
      <c r="D141" s="50" t="s">
        <v>918</v>
      </c>
      <c r="E141" s="49" t="s">
        <v>1193</v>
      </c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</row>
    <row r="142" spans="1:48" ht="53.4" thickBot="1">
      <c r="A142" s="49" t="s">
        <v>1206</v>
      </c>
      <c r="B142" s="49" t="s">
        <v>1207</v>
      </c>
      <c r="C142" s="49" t="s">
        <v>1208</v>
      </c>
      <c r="D142" s="50" t="s">
        <v>918</v>
      </c>
      <c r="E142" s="49" t="s">
        <v>1193</v>
      </c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</row>
    <row r="143" spans="1:48" ht="53.4" thickBot="1">
      <c r="A143" s="49" t="s">
        <v>810</v>
      </c>
      <c r="B143" s="49" t="s">
        <v>1209</v>
      </c>
      <c r="C143" s="49" t="s">
        <v>1210</v>
      </c>
      <c r="D143" s="50" t="s">
        <v>918</v>
      </c>
      <c r="E143" s="49" t="s">
        <v>1193</v>
      </c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</row>
    <row r="144" spans="1:48" ht="53.4" thickBot="1">
      <c r="A144" s="49" t="s">
        <v>816</v>
      </c>
      <c r="B144" s="49" t="s">
        <v>1211</v>
      </c>
      <c r="C144" s="49" t="s">
        <v>1212</v>
      </c>
      <c r="D144" s="50" t="s">
        <v>1030</v>
      </c>
      <c r="E144" s="49" t="s">
        <v>1193</v>
      </c>
      <c r="F144" s="49"/>
      <c r="G144" s="49"/>
      <c r="H144" s="57" t="s">
        <v>1213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</row>
    <row r="145" spans="1:48" ht="53.4" thickBot="1">
      <c r="A145" s="49" t="s">
        <v>1214</v>
      </c>
      <c r="B145" s="49" t="s">
        <v>1215</v>
      </c>
      <c r="C145" s="49" t="s">
        <v>1216</v>
      </c>
      <c r="D145" s="50" t="s">
        <v>1030</v>
      </c>
      <c r="E145" s="49" t="s">
        <v>1193</v>
      </c>
      <c r="F145" s="49"/>
      <c r="G145" s="49"/>
      <c r="H145" s="56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</row>
    <row r="146" spans="1:48" ht="66.599999999999994" thickBot="1">
      <c r="A146" s="49" t="s">
        <v>1217</v>
      </c>
      <c r="B146" s="49" t="s">
        <v>1218</v>
      </c>
      <c r="C146" s="49" t="s">
        <v>1219</v>
      </c>
      <c r="D146" s="50" t="s">
        <v>918</v>
      </c>
      <c r="E146" s="49" t="s">
        <v>1193</v>
      </c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</row>
    <row r="147" spans="1:48" ht="66.599999999999994" thickBot="1">
      <c r="A147" s="49" t="s">
        <v>1220</v>
      </c>
      <c r="B147" s="49" t="s">
        <v>1221</v>
      </c>
      <c r="C147" s="49" t="s">
        <v>1222</v>
      </c>
      <c r="D147" s="50" t="s">
        <v>1030</v>
      </c>
      <c r="E147" s="49" t="s">
        <v>1193</v>
      </c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</row>
    <row r="148" spans="1:48" ht="53.4" thickBot="1">
      <c r="A148" s="49" t="s">
        <v>812</v>
      </c>
      <c r="B148" s="49" t="s">
        <v>1223</v>
      </c>
      <c r="C148" s="49" t="s">
        <v>1224</v>
      </c>
      <c r="D148" s="50" t="s">
        <v>1030</v>
      </c>
      <c r="E148" s="49" t="s">
        <v>1193</v>
      </c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</row>
    <row r="149" spans="1:48" ht="66.599999999999994" thickBot="1">
      <c r="A149" s="49" t="s">
        <v>1225</v>
      </c>
      <c r="B149" s="49" t="s">
        <v>1226</v>
      </c>
      <c r="C149" s="49" t="s">
        <v>1227</v>
      </c>
      <c r="D149" s="50" t="s">
        <v>1030</v>
      </c>
      <c r="E149" s="49" t="s">
        <v>1193</v>
      </c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</row>
    <row r="150" spans="1:48" ht="66.599999999999994" thickBot="1">
      <c r="A150" s="49" t="s">
        <v>1228</v>
      </c>
      <c r="B150" s="49" t="s">
        <v>1229</v>
      </c>
      <c r="C150" s="49" t="s">
        <v>1230</v>
      </c>
      <c r="D150" s="50" t="s">
        <v>1030</v>
      </c>
      <c r="E150" s="49" t="s">
        <v>1193</v>
      </c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</row>
    <row r="151" spans="1:48" ht="53.4" thickBot="1">
      <c r="A151" s="49" t="s">
        <v>1231</v>
      </c>
      <c r="B151" s="49" t="s">
        <v>1232</v>
      </c>
      <c r="C151" s="49" t="s">
        <v>1233</v>
      </c>
      <c r="D151" s="50" t="s">
        <v>1030</v>
      </c>
      <c r="E151" s="49" t="s">
        <v>1193</v>
      </c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</row>
    <row r="152" spans="1:48" ht="79.8" thickBot="1">
      <c r="A152" s="49" t="s">
        <v>817</v>
      </c>
      <c r="B152" s="49" t="s">
        <v>1234</v>
      </c>
      <c r="C152" s="49" t="s">
        <v>1235</v>
      </c>
      <c r="D152" s="50" t="s">
        <v>1030</v>
      </c>
      <c r="E152" s="49" t="s">
        <v>1193</v>
      </c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</row>
    <row r="153" spans="1:48" ht="66.599999999999994" thickBot="1">
      <c r="A153" s="53" t="s">
        <v>1236</v>
      </c>
      <c r="B153" s="53" t="s">
        <v>1237</v>
      </c>
      <c r="C153" s="53" t="s">
        <v>1238</v>
      </c>
      <c r="D153" s="50" t="s">
        <v>1030</v>
      </c>
      <c r="E153" s="53" t="s">
        <v>899</v>
      </c>
      <c r="F153" s="53"/>
      <c r="G153" s="53" t="s">
        <v>899</v>
      </c>
      <c r="H153" s="55" t="s">
        <v>1239</v>
      </c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</row>
    <row r="154" spans="1:48" ht="53.4" thickBot="1">
      <c r="A154" s="49" t="s">
        <v>1240</v>
      </c>
      <c r="B154" s="49" t="s">
        <v>1241</v>
      </c>
      <c r="C154" s="49" t="s">
        <v>1242</v>
      </c>
      <c r="D154" s="50" t="s">
        <v>1030</v>
      </c>
      <c r="E154" s="49" t="s">
        <v>1114</v>
      </c>
      <c r="F154" s="49"/>
      <c r="G154" s="49"/>
      <c r="H154" s="49" t="s">
        <v>1243</v>
      </c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</row>
    <row r="155" spans="1:48" ht="66.599999999999994" thickBot="1">
      <c r="A155" s="53" t="s">
        <v>1244</v>
      </c>
      <c r="B155" s="53" t="s">
        <v>1245</v>
      </c>
      <c r="C155" s="53" t="s">
        <v>1246</v>
      </c>
      <c r="D155" s="50" t="s">
        <v>1030</v>
      </c>
      <c r="E155" s="53" t="s">
        <v>899</v>
      </c>
      <c r="F155" s="53"/>
      <c r="G155" s="53" t="s">
        <v>899</v>
      </c>
      <c r="H155" s="53" t="s">
        <v>1247</v>
      </c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</row>
    <row r="156" spans="1:48" ht="53.4" thickBot="1">
      <c r="A156" s="49" t="s">
        <v>1248</v>
      </c>
      <c r="B156" s="49" t="s">
        <v>1249</v>
      </c>
      <c r="C156" s="49" t="s">
        <v>1250</v>
      </c>
      <c r="D156" s="50" t="s">
        <v>1030</v>
      </c>
      <c r="E156" s="49" t="s">
        <v>1193</v>
      </c>
      <c r="F156" s="49"/>
      <c r="G156" s="49"/>
      <c r="H156" s="51" t="s">
        <v>1251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</row>
    <row r="157" spans="1:48" ht="66.599999999999994" thickBot="1">
      <c r="A157" s="49" t="s">
        <v>1252</v>
      </c>
      <c r="B157" s="49" t="s">
        <v>1253</v>
      </c>
      <c r="C157" s="49" t="s">
        <v>1254</v>
      </c>
      <c r="D157" s="50" t="s">
        <v>828</v>
      </c>
      <c r="E157" s="49" t="s">
        <v>1193</v>
      </c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</row>
    <row r="158" spans="1:48" ht="66.599999999999994" thickBot="1">
      <c r="A158" s="49" t="s">
        <v>482</v>
      </c>
      <c r="B158" s="49" t="s">
        <v>1255</v>
      </c>
      <c r="C158" s="49" t="s">
        <v>1256</v>
      </c>
      <c r="D158" s="50" t="s">
        <v>828</v>
      </c>
      <c r="E158" s="49" t="s">
        <v>1257</v>
      </c>
      <c r="F158" s="49"/>
      <c r="G158" s="49"/>
      <c r="H158" s="49" t="s">
        <v>1258</v>
      </c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</row>
    <row r="159" spans="1:48" ht="40.200000000000003" thickBot="1">
      <c r="A159" s="49" t="s">
        <v>765</v>
      </c>
      <c r="B159" s="49" t="s">
        <v>1259</v>
      </c>
      <c r="C159" s="49" t="s">
        <v>1260</v>
      </c>
      <c r="D159" s="50" t="s">
        <v>828</v>
      </c>
      <c r="E159" s="49" t="s">
        <v>1257</v>
      </c>
      <c r="F159" s="49"/>
      <c r="G159" s="49"/>
      <c r="H159" s="49" t="s">
        <v>1261</v>
      </c>
      <c r="I159" s="49"/>
      <c r="J159" s="49" t="s">
        <v>874</v>
      </c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</row>
    <row r="160" spans="1:48" ht="53.4" thickBot="1">
      <c r="A160" s="49" t="s">
        <v>475</v>
      </c>
      <c r="B160" s="49" t="s">
        <v>110</v>
      </c>
      <c r="C160" s="49" t="s">
        <v>1262</v>
      </c>
      <c r="D160" s="50" t="s">
        <v>828</v>
      </c>
      <c r="E160" s="49" t="s">
        <v>1257</v>
      </c>
      <c r="F160" s="49"/>
      <c r="G160" s="49"/>
      <c r="H160" s="49" t="s">
        <v>1258</v>
      </c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</row>
    <row r="161" spans="1:48" ht="79.8" thickBot="1">
      <c r="A161" s="49" t="s">
        <v>1263</v>
      </c>
      <c r="B161" s="49" t="s">
        <v>1264</v>
      </c>
      <c r="C161" s="49" t="s">
        <v>1265</v>
      </c>
      <c r="D161" s="50" t="s">
        <v>828</v>
      </c>
      <c r="E161" s="49" t="s">
        <v>1257</v>
      </c>
      <c r="F161" s="49"/>
      <c r="G161" s="49"/>
      <c r="H161" s="49" t="s">
        <v>1266</v>
      </c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</row>
    <row r="162" spans="1:48" ht="53.4" thickBot="1">
      <c r="A162" s="49" t="s">
        <v>1267</v>
      </c>
      <c r="B162" s="49" t="s">
        <v>1268</v>
      </c>
      <c r="C162" s="49"/>
      <c r="D162" s="56"/>
      <c r="E162" s="49"/>
      <c r="F162" s="49"/>
      <c r="G162" s="49"/>
      <c r="H162" s="49" t="s">
        <v>1269</v>
      </c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</row>
    <row r="163" spans="1:48" ht="66.599999999999994" thickBot="1">
      <c r="A163" s="49" t="s">
        <v>491</v>
      </c>
      <c r="B163" s="49" t="s">
        <v>132</v>
      </c>
      <c r="C163" s="49" t="s">
        <v>1270</v>
      </c>
      <c r="D163" s="50" t="s">
        <v>828</v>
      </c>
      <c r="E163" s="49" t="s">
        <v>1257</v>
      </c>
      <c r="F163" s="49"/>
      <c r="G163" s="49"/>
      <c r="H163" s="49" t="s">
        <v>1258</v>
      </c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</row>
    <row r="164" spans="1:48" ht="53.4" thickBot="1">
      <c r="A164" s="49" t="s">
        <v>1271</v>
      </c>
      <c r="B164" s="49" t="s">
        <v>1268</v>
      </c>
      <c r="C164" s="49"/>
      <c r="D164" s="56"/>
      <c r="E164" s="49"/>
      <c r="F164" s="49"/>
      <c r="G164" s="49"/>
      <c r="H164" s="49" t="s">
        <v>1272</v>
      </c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</row>
    <row r="165" spans="1:48" ht="79.8" thickBot="1">
      <c r="A165" s="60" t="s">
        <v>1273</v>
      </c>
      <c r="B165" s="49" t="s">
        <v>1274</v>
      </c>
      <c r="C165" s="49" t="s">
        <v>1274</v>
      </c>
      <c r="D165" s="50" t="s">
        <v>828</v>
      </c>
      <c r="E165" s="49" t="s">
        <v>1257</v>
      </c>
      <c r="F165" s="49"/>
      <c r="G165" s="49"/>
      <c r="H165" s="58" t="s">
        <v>1275</v>
      </c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</row>
    <row r="166" spans="1:48" ht="66.599999999999994" thickBot="1">
      <c r="A166" s="49" t="s">
        <v>1276</v>
      </c>
      <c r="B166" s="49" t="s">
        <v>1277</v>
      </c>
      <c r="C166" s="49" t="s">
        <v>1278</v>
      </c>
      <c r="D166" s="50" t="s">
        <v>828</v>
      </c>
      <c r="E166" s="49" t="s">
        <v>1257</v>
      </c>
      <c r="F166" s="49"/>
      <c r="G166" s="49"/>
      <c r="H166" s="58" t="s">
        <v>1279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</row>
    <row r="167" spans="1:48" ht="79.8" thickBot="1">
      <c r="A167" s="49" t="s">
        <v>1280</v>
      </c>
      <c r="B167" s="49" t="s">
        <v>1281</v>
      </c>
      <c r="C167" s="49" t="s">
        <v>1282</v>
      </c>
      <c r="D167" s="50" t="s">
        <v>828</v>
      </c>
      <c r="E167" s="49" t="s">
        <v>1257</v>
      </c>
      <c r="F167" s="49"/>
      <c r="G167" s="49"/>
      <c r="H167" s="58" t="s">
        <v>1283</v>
      </c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</row>
    <row r="168" spans="1:48" ht="79.8" thickBot="1">
      <c r="A168" s="61" t="s">
        <v>1284</v>
      </c>
      <c r="B168" s="49" t="s">
        <v>1285</v>
      </c>
      <c r="C168" s="49" t="s">
        <v>1285</v>
      </c>
      <c r="D168" s="50" t="s">
        <v>828</v>
      </c>
      <c r="E168" s="49" t="s">
        <v>1257</v>
      </c>
      <c r="F168" s="49"/>
      <c r="G168" s="49"/>
      <c r="H168" s="58" t="s">
        <v>1286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</row>
    <row r="169" spans="1:48" ht="79.8" thickBot="1">
      <c r="A169" s="49" t="s">
        <v>802</v>
      </c>
      <c r="B169" s="49" t="s">
        <v>803</v>
      </c>
      <c r="C169" s="49" t="s">
        <v>803</v>
      </c>
      <c r="D169" s="50" t="s">
        <v>828</v>
      </c>
      <c r="E169" s="49" t="s">
        <v>1257</v>
      </c>
      <c r="F169" s="49"/>
      <c r="G169" s="49"/>
      <c r="H169" s="49" t="s">
        <v>1287</v>
      </c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</row>
    <row r="170" spans="1:48" ht="53.4" thickBot="1">
      <c r="A170" s="53" t="s">
        <v>494</v>
      </c>
      <c r="B170" s="53" t="s">
        <v>1288</v>
      </c>
      <c r="C170" s="53" t="s">
        <v>1289</v>
      </c>
      <c r="D170" s="54" t="s">
        <v>828</v>
      </c>
      <c r="E170" s="53" t="s">
        <v>899</v>
      </c>
      <c r="F170" s="53"/>
      <c r="G170" s="53" t="s">
        <v>899</v>
      </c>
      <c r="H170" s="53" t="s">
        <v>1290</v>
      </c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</row>
    <row r="171" spans="1:48" ht="79.8" thickBot="1">
      <c r="A171" s="62" t="s">
        <v>768</v>
      </c>
      <c r="B171" s="49" t="s">
        <v>137</v>
      </c>
      <c r="C171" s="49" t="s">
        <v>1291</v>
      </c>
      <c r="D171" s="50" t="s">
        <v>828</v>
      </c>
      <c r="E171" s="49" t="s">
        <v>1257</v>
      </c>
      <c r="F171" s="49"/>
      <c r="G171" s="49"/>
      <c r="H171" s="49" t="s">
        <v>1292</v>
      </c>
      <c r="I171" s="49"/>
      <c r="J171" s="49" t="s">
        <v>874</v>
      </c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</row>
    <row r="172" spans="1:48" ht="79.8" thickBot="1">
      <c r="A172" s="49" t="s">
        <v>1293</v>
      </c>
      <c r="B172" s="49" t="s">
        <v>1294</v>
      </c>
      <c r="C172" s="49" t="s">
        <v>1294</v>
      </c>
      <c r="D172" s="50" t="s">
        <v>828</v>
      </c>
      <c r="E172" s="49" t="s">
        <v>1257</v>
      </c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</row>
    <row r="173" spans="1:48" ht="79.8" thickBot="1">
      <c r="A173" s="53" t="s">
        <v>477</v>
      </c>
      <c r="B173" s="53" t="s">
        <v>112</v>
      </c>
      <c r="C173" s="53" t="s">
        <v>1295</v>
      </c>
      <c r="D173" s="54" t="s">
        <v>828</v>
      </c>
      <c r="E173" s="53" t="s">
        <v>899</v>
      </c>
      <c r="F173" s="53"/>
      <c r="G173" s="53" t="s">
        <v>899</v>
      </c>
      <c r="H173" s="53" t="s">
        <v>1258</v>
      </c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</row>
    <row r="174" spans="1:48" ht="79.8" thickBot="1">
      <c r="A174" s="49" t="s">
        <v>1296</v>
      </c>
      <c r="B174" s="49" t="s">
        <v>1297</v>
      </c>
      <c r="C174" s="49" t="s">
        <v>1298</v>
      </c>
      <c r="D174" s="50" t="s">
        <v>828</v>
      </c>
      <c r="E174" s="49" t="s">
        <v>1257</v>
      </c>
      <c r="F174" s="49"/>
      <c r="G174" s="49"/>
      <c r="H174" s="58" t="s">
        <v>1299</v>
      </c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</row>
    <row r="175" spans="1:48" ht="27" thickBot="1">
      <c r="A175" s="49" t="s">
        <v>1300</v>
      </c>
      <c r="B175" s="49"/>
      <c r="C175" s="49"/>
      <c r="D175" s="56"/>
      <c r="E175" s="49"/>
      <c r="F175" s="49"/>
      <c r="G175" s="49"/>
      <c r="H175" s="49" t="s">
        <v>1301</v>
      </c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</row>
    <row r="176" spans="1:48" ht="93" thickBot="1">
      <c r="A176" s="49" t="s">
        <v>1302</v>
      </c>
      <c r="B176" s="49" t="s">
        <v>1303</v>
      </c>
      <c r="C176" s="49" t="s">
        <v>1304</v>
      </c>
      <c r="D176" s="50" t="s">
        <v>828</v>
      </c>
      <c r="E176" s="49" t="s">
        <v>1257</v>
      </c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</row>
    <row r="177" spans="1:48" ht="66.599999999999994" thickBot="1">
      <c r="A177" s="53" t="s">
        <v>492</v>
      </c>
      <c r="B177" s="53" t="s">
        <v>1305</v>
      </c>
      <c r="C177" s="53" t="s">
        <v>1306</v>
      </c>
      <c r="D177" s="54" t="s">
        <v>828</v>
      </c>
      <c r="E177" s="53" t="s">
        <v>899</v>
      </c>
      <c r="F177" s="53"/>
      <c r="G177" s="53" t="s">
        <v>899</v>
      </c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</row>
    <row r="178" spans="1:48" ht="66.599999999999994" thickBot="1">
      <c r="A178" s="53" t="s">
        <v>1307</v>
      </c>
      <c r="B178" s="53" t="s">
        <v>1308</v>
      </c>
      <c r="C178" s="53" t="s">
        <v>1291</v>
      </c>
      <c r="D178" s="54" t="s">
        <v>828</v>
      </c>
      <c r="E178" s="53" t="s">
        <v>899</v>
      </c>
      <c r="F178" s="53"/>
      <c r="G178" s="53" t="s">
        <v>899</v>
      </c>
      <c r="H178" s="55" t="s">
        <v>1309</v>
      </c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</row>
    <row r="179" spans="1:48" ht="79.8" thickBot="1">
      <c r="A179" s="53" t="s">
        <v>1310</v>
      </c>
      <c r="B179" s="53" t="s">
        <v>1311</v>
      </c>
      <c r="C179" s="53" t="s">
        <v>1312</v>
      </c>
      <c r="D179" s="54" t="s">
        <v>828</v>
      </c>
      <c r="E179" s="53" t="s">
        <v>899</v>
      </c>
      <c r="F179" s="53"/>
      <c r="G179" s="53" t="s">
        <v>899</v>
      </c>
      <c r="H179" s="55" t="s">
        <v>1313</v>
      </c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</row>
    <row r="180" spans="1:48" ht="66.599999999999994" thickBot="1">
      <c r="A180" s="49" t="s">
        <v>1314</v>
      </c>
      <c r="B180" s="49" t="s">
        <v>1315</v>
      </c>
      <c r="C180" s="49" t="s">
        <v>135</v>
      </c>
      <c r="D180" s="50" t="s">
        <v>828</v>
      </c>
      <c r="E180" s="49" t="s">
        <v>1257</v>
      </c>
      <c r="F180" s="49"/>
      <c r="G180" s="49"/>
      <c r="H180" s="58" t="s">
        <v>1316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</row>
    <row r="181" spans="1:48" ht="79.8" thickBot="1">
      <c r="A181" s="49" t="s">
        <v>1317</v>
      </c>
      <c r="B181" s="49" t="s">
        <v>1318</v>
      </c>
      <c r="C181" s="49" t="s">
        <v>1318</v>
      </c>
      <c r="D181" s="50" t="s">
        <v>828</v>
      </c>
      <c r="E181" s="49" t="s">
        <v>1257</v>
      </c>
      <c r="F181" s="49"/>
      <c r="G181" s="49"/>
      <c r="H181" s="58" t="s">
        <v>1319</v>
      </c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</row>
    <row r="182" spans="1:48" ht="79.8" thickBot="1">
      <c r="A182" s="63" t="s">
        <v>1320</v>
      </c>
      <c r="B182" s="63" t="s">
        <v>1321</v>
      </c>
      <c r="C182" s="63" t="s">
        <v>1322</v>
      </c>
      <c r="D182" s="64" t="s">
        <v>828</v>
      </c>
      <c r="E182" s="63" t="s">
        <v>899</v>
      </c>
      <c r="F182" s="63"/>
      <c r="G182" s="63" t="s">
        <v>899</v>
      </c>
      <c r="H182" s="63" t="s">
        <v>1323</v>
      </c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</row>
    <row r="183" spans="1:48" ht="66.599999999999994" thickBot="1">
      <c r="A183" s="49" t="s">
        <v>1324</v>
      </c>
      <c r="B183" s="49" t="s">
        <v>1325</v>
      </c>
      <c r="C183" s="49" t="s">
        <v>1291</v>
      </c>
      <c r="D183" s="50" t="s">
        <v>828</v>
      </c>
      <c r="E183" s="49" t="s">
        <v>1257</v>
      </c>
      <c r="F183" s="49"/>
      <c r="G183" s="49"/>
      <c r="H183" s="58" t="s">
        <v>1326</v>
      </c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</row>
    <row r="184" spans="1:48" ht="79.8" thickBot="1">
      <c r="A184" s="49" t="s">
        <v>1327</v>
      </c>
      <c r="B184" s="49" t="s">
        <v>1328</v>
      </c>
      <c r="C184" s="49" t="s">
        <v>1329</v>
      </c>
      <c r="D184" s="50" t="s">
        <v>828</v>
      </c>
      <c r="E184" s="49" t="s">
        <v>1257</v>
      </c>
      <c r="F184" s="49"/>
      <c r="G184" s="49"/>
      <c r="H184" s="58" t="s">
        <v>1330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</row>
    <row r="185" spans="1:48" ht="79.8" thickBot="1">
      <c r="A185" s="49" t="s">
        <v>1331</v>
      </c>
      <c r="B185" s="49" t="s">
        <v>1332</v>
      </c>
      <c r="C185" s="49" t="s">
        <v>1333</v>
      </c>
      <c r="D185" s="50" t="s">
        <v>828</v>
      </c>
      <c r="E185" s="49" t="s">
        <v>1257</v>
      </c>
      <c r="F185" s="49"/>
      <c r="G185" s="49"/>
      <c r="H185" s="58" t="s">
        <v>1334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</row>
    <row r="186" spans="1:48" ht="66.599999999999994" thickBot="1">
      <c r="A186" s="49" t="s">
        <v>1335</v>
      </c>
      <c r="B186" s="49" t="s">
        <v>1336</v>
      </c>
      <c r="C186" s="49" t="s">
        <v>1336</v>
      </c>
      <c r="D186" s="50" t="s">
        <v>828</v>
      </c>
      <c r="E186" s="49" t="s">
        <v>1257</v>
      </c>
      <c r="F186" s="49"/>
      <c r="G186" s="49"/>
      <c r="H186" s="58" t="s">
        <v>1337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</row>
    <row r="187" spans="1:48" ht="16.8" thickBot="1">
      <c r="A187" s="65" t="s">
        <v>1338</v>
      </c>
      <c r="B187" s="49" t="s">
        <v>1339</v>
      </c>
      <c r="C187" s="49"/>
      <c r="D187" s="56"/>
      <c r="E187" s="49"/>
      <c r="F187" s="49"/>
      <c r="G187" s="49"/>
      <c r="H187" s="58" t="s">
        <v>1340</v>
      </c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</row>
    <row r="188" spans="1:48" ht="79.8" thickBot="1">
      <c r="A188" s="49" t="s">
        <v>1341</v>
      </c>
      <c r="B188" s="49" t="s">
        <v>1342</v>
      </c>
      <c r="C188" s="49"/>
      <c r="D188" s="50" t="s">
        <v>828</v>
      </c>
      <c r="E188" s="49" t="s">
        <v>1257</v>
      </c>
      <c r="F188" s="49"/>
      <c r="G188" s="49"/>
      <c r="H188" s="49" t="s">
        <v>1343</v>
      </c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</row>
    <row r="189" spans="1:48" ht="79.8" thickBot="1">
      <c r="A189" s="49" t="s">
        <v>1344</v>
      </c>
      <c r="B189" s="49" t="s">
        <v>1345</v>
      </c>
      <c r="C189" s="49" t="s">
        <v>1346</v>
      </c>
      <c r="D189" s="50" t="s">
        <v>828</v>
      </c>
      <c r="E189" s="49" t="s">
        <v>1257</v>
      </c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</row>
    <row r="190" spans="1:48" ht="66.599999999999994" thickBot="1">
      <c r="A190" s="63" t="s">
        <v>476</v>
      </c>
      <c r="B190" s="63" t="s">
        <v>1347</v>
      </c>
      <c r="C190" s="63" t="s">
        <v>1348</v>
      </c>
      <c r="D190" s="64" t="s">
        <v>828</v>
      </c>
      <c r="E190" s="63" t="s">
        <v>899</v>
      </c>
      <c r="F190" s="63"/>
      <c r="G190" s="63" t="s">
        <v>899</v>
      </c>
      <c r="H190" s="63" t="s">
        <v>1290</v>
      </c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</row>
    <row r="191" spans="1:48" ht="79.8" thickBot="1">
      <c r="A191" s="49" t="s">
        <v>1349</v>
      </c>
      <c r="B191" s="49" t="s">
        <v>1350</v>
      </c>
      <c r="C191" s="49" t="s">
        <v>1351</v>
      </c>
      <c r="D191" s="50" t="s">
        <v>828</v>
      </c>
      <c r="E191" s="49" t="s">
        <v>1257</v>
      </c>
      <c r="F191" s="49"/>
      <c r="G191" s="49"/>
      <c r="H191" s="58" t="s">
        <v>1352</v>
      </c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</row>
    <row r="192" spans="1:48" ht="16.8" thickBot="1">
      <c r="A192" s="49" t="s">
        <v>1353</v>
      </c>
      <c r="B192" s="49" t="s">
        <v>1339</v>
      </c>
      <c r="C192" s="49"/>
      <c r="D192" s="56"/>
      <c r="E192" s="49"/>
      <c r="F192" s="49"/>
      <c r="G192" s="49"/>
      <c r="H192" s="58" t="s">
        <v>1354</v>
      </c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</row>
    <row r="193" spans="1:48" ht="79.8" thickBot="1">
      <c r="A193" s="49" t="s">
        <v>1355</v>
      </c>
      <c r="B193" s="49" t="s">
        <v>1356</v>
      </c>
      <c r="C193" s="49" t="s">
        <v>1357</v>
      </c>
      <c r="D193" s="50" t="s">
        <v>828</v>
      </c>
      <c r="E193" s="49" t="s">
        <v>1257</v>
      </c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</row>
    <row r="194" spans="1:48" ht="79.8" thickBot="1">
      <c r="A194" s="49" t="s">
        <v>1358</v>
      </c>
      <c r="B194" s="49" t="s">
        <v>1359</v>
      </c>
      <c r="C194" s="49" t="s">
        <v>1360</v>
      </c>
      <c r="D194" s="50" t="s">
        <v>828</v>
      </c>
      <c r="E194" s="49" t="s">
        <v>1257</v>
      </c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</row>
    <row r="195" spans="1:48" ht="53.4" thickBot="1">
      <c r="A195" s="49" t="s">
        <v>1361</v>
      </c>
      <c r="B195" s="49" t="s">
        <v>1362</v>
      </c>
      <c r="C195" s="49" t="s">
        <v>1363</v>
      </c>
      <c r="D195" s="50" t="s">
        <v>828</v>
      </c>
      <c r="E195" s="49" t="s">
        <v>1257</v>
      </c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</row>
    <row r="196" spans="1:48" ht="53.4" thickBot="1">
      <c r="A196" s="49" t="s">
        <v>1364</v>
      </c>
      <c r="B196" s="49" t="s">
        <v>1365</v>
      </c>
      <c r="C196" s="49" t="s">
        <v>1366</v>
      </c>
      <c r="D196" s="50" t="s">
        <v>828</v>
      </c>
      <c r="E196" s="49" t="s">
        <v>1257</v>
      </c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</row>
    <row r="197" spans="1:48" ht="66.599999999999994" thickBot="1">
      <c r="A197" s="49" t="s">
        <v>1367</v>
      </c>
      <c r="B197" s="49" t="s">
        <v>1368</v>
      </c>
      <c r="C197" s="49" t="s">
        <v>1369</v>
      </c>
      <c r="D197" s="50" t="s">
        <v>828</v>
      </c>
      <c r="E197" s="49" t="s">
        <v>1257</v>
      </c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</row>
    <row r="198" spans="1:48" ht="53.4" thickBot="1">
      <c r="A198" s="49" t="s">
        <v>1370</v>
      </c>
      <c r="B198" s="49" t="s">
        <v>1371</v>
      </c>
      <c r="C198" s="49" t="s">
        <v>1372</v>
      </c>
      <c r="D198" s="50" t="s">
        <v>828</v>
      </c>
      <c r="E198" s="49" t="s">
        <v>1257</v>
      </c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</row>
    <row r="199" spans="1:48" ht="79.8" thickBot="1">
      <c r="A199" s="49" t="s">
        <v>724</v>
      </c>
      <c r="B199" s="49" t="s">
        <v>725</v>
      </c>
      <c r="C199" s="49" t="s">
        <v>1373</v>
      </c>
      <c r="D199" s="50" t="s">
        <v>828</v>
      </c>
      <c r="E199" s="49" t="s">
        <v>1257</v>
      </c>
      <c r="F199" s="49"/>
      <c r="G199" s="49"/>
      <c r="H199" s="49"/>
      <c r="I199" s="49" t="s">
        <v>874</v>
      </c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</row>
    <row r="200" spans="1:48" ht="79.8" thickBot="1">
      <c r="A200" s="66" t="s">
        <v>134</v>
      </c>
      <c r="B200" s="49" t="s">
        <v>1374</v>
      </c>
      <c r="C200" s="49" t="s">
        <v>1291</v>
      </c>
      <c r="D200" s="50" t="s">
        <v>828</v>
      </c>
      <c r="E200" s="49" t="s">
        <v>1257</v>
      </c>
      <c r="F200" s="49"/>
      <c r="G200" s="49"/>
      <c r="H200" s="58" t="s">
        <v>1375</v>
      </c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</row>
    <row r="201" spans="1:48" ht="40.200000000000003" thickBot="1">
      <c r="A201" s="49" t="s">
        <v>1376</v>
      </c>
      <c r="B201" s="49" t="s">
        <v>1377</v>
      </c>
      <c r="C201" s="49" t="s">
        <v>1378</v>
      </c>
      <c r="D201" s="50" t="s">
        <v>828</v>
      </c>
      <c r="E201" s="49" t="s">
        <v>1257</v>
      </c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</row>
    <row r="202" spans="1:48" ht="79.8" thickBot="1">
      <c r="A202" s="49" t="s">
        <v>1379</v>
      </c>
      <c r="B202" s="49" t="s">
        <v>1380</v>
      </c>
      <c r="C202" s="49" t="s">
        <v>1381</v>
      </c>
      <c r="D202" s="50" t="s">
        <v>828</v>
      </c>
      <c r="E202" s="49" t="s">
        <v>1257</v>
      </c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</row>
    <row r="203" spans="1:48" ht="79.8" thickBot="1">
      <c r="A203" s="49" t="s">
        <v>481</v>
      </c>
      <c r="B203" s="49" t="s">
        <v>116</v>
      </c>
      <c r="C203" s="49" t="s">
        <v>1382</v>
      </c>
      <c r="D203" s="50" t="s">
        <v>828</v>
      </c>
      <c r="E203" s="49" t="s">
        <v>1257</v>
      </c>
      <c r="F203" s="49"/>
      <c r="G203" s="49"/>
      <c r="H203" s="49"/>
      <c r="I203" s="49"/>
      <c r="J203" s="49" t="s">
        <v>874</v>
      </c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</row>
    <row r="204" spans="1:48" ht="79.8" thickBot="1">
      <c r="A204" s="49" t="s">
        <v>480</v>
      </c>
      <c r="B204" s="49" t="s">
        <v>115</v>
      </c>
      <c r="C204" s="49" t="s">
        <v>1383</v>
      </c>
      <c r="D204" s="50" t="s">
        <v>828</v>
      </c>
      <c r="E204" s="49" t="s">
        <v>1257</v>
      </c>
      <c r="F204" s="49"/>
      <c r="G204" s="49"/>
      <c r="H204" s="49"/>
      <c r="I204" s="49"/>
      <c r="J204" s="49" t="s">
        <v>874</v>
      </c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</row>
    <row r="205" spans="1:48" ht="79.8" thickBot="1">
      <c r="A205" s="49" t="s">
        <v>120</v>
      </c>
      <c r="B205" s="49" t="s">
        <v>119</v>
      </c>
      <c r="C205" s="49" t="s">
        <v>1384</v>
      </c>
      <c r="D205" s="50" t="s">
        <v>828</v>
      </c>
      <c r="E205" s="49" t="s">
        <v>1257</v>
      </c>
      <c r="F205" s="49"/>
      <c r="G205" s="49"/>
      <c r="H205" s="49"/>
      <c r="I205" s="49"/>
      <c r="J205" s="49" t="s">
        <v>874</v>
      </c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</row>
    <row r="206" spans="1:48" ht="79.8" thickBot="1">
      <c r="A206" s="49" t="s">
        <v>118</v>
      </c>
      <c r="B206" s="49" t="s">
        <v>117</v>
      </c>
      <c r="C206" s="49" t="s">
        <v>1385</v>
      </c>
      <c r="D206" s="50" t="s">
        <v>828</v>
      </c>
      <c r="E206" s="49" t="s">
        <v>1257</v>
      </c>
      <c r="F206" s="49"/>
      <c r="G206" s="49"/>
      <c r="H206" s="49"/>
      <c r="I206" s="49"/>
      <c r="J206" s="49" t="s">
        <v>874</v>
      </c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</row>
    <row r="207" spans="1:48" ht="79.8" thickBot="1">
      <c r="A207" s="49" t="s">
        <v>591</v>
      </c>
      <c r="B207" s="49" t="s">
        <v>379</v>
      </c>
      <c r="C207" s="49" t="s">
        <v>1386</v>
      </c>
      <c r="D207" s="50" t="s">
        <v>918</v>
      </c>
      <c r="E207" s="49" t="s">
        <v>1257</v>
      </c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</row>
    <row r="208" spans="1:48" ht="53.4" thickBot="1">
      <c r="A208" s="49" t="s">
        <v>614</v>
      </c>
      <c r="B208" s="49" t="s">
        <v>425</v>
      </c>
      <c r="C208" s="49" t="s">
        <v>426</v>
      </c>
      <c r="D208" s="50" t="s">
        <v>918</v>
      </c>
      <c r="E208" s="49" t="s">
        <v>1257</v>
      </c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</row>
    <row r="209" spans="1:48" ht="79.8" thickBot="1">
      <c r="A209" s="49" t="s">
        <v>479</v>
      </c>
      <c r="B209" s="49" t="s">
        <v>114</v>
      </c>
      <c r="C209" s="49" t="s">
        <v>1387</v>
      </c>
      <c r="D209" s="50" t="s">
        <v>828</v>
      </c>
      <c r="E209" s="49" t="s">
        <v>1257</v>
      </c>
      <c r="F209" s="49"/>
      <c r="G209" s="49"/>
      <c r="H209" s="49"/>
      <c r="I209" s="49"/>
      <c r="J209" s="49" t="s">
        <v>874</v>
      </c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</row>
    <row r="210" spans="1:48" ht="53.4" thickBot="1">
      <c r="A210" s="49" t="s">
        <v>495</v>
      </c>
      <c r="B210" s="49" t="s">
        <v>138</v>
      </c>
      <c r="C210" s="49" t="s">
        <v>1388</v>
      </c>
      <c r="D210" s="50" t="s">
        <v>828</v>
      </c>
      <c r="E210" s="49" t="s">
        <v>1257</v>
      </c>
      <c r="F210" s="49"/>
      <c r="G210" s="49"/>
      <c r="H210" s="49"/>
      <c r="I210" s="49"/>
      <c r="J210" s="49" t="s">
        <v>874</v>
      </c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</row>
    <row r="211" spans="1:48" ht="53.4" thickBot="1">
      <c r="A211" s="49" t="s">
        <v>496</v>
      </c>
      <c r="B211" s="49" t="s">
        <v>1389</v>
      </c>
      <c r="C211" s="49" t="s">
        <v>1390</v>
      </c>
      <c r="D211" s="50" t="s">
        <v>828</v>
      </c>
      <c r="E211" s="49" t="s">
        <v>1257</v>
      </c>
      <c r="F211" s="49"/>
      <c r="G211" s="49"/>
      <c r="H211" s="49"/>
      <c r="I211" s="49"/>
      <c r="J211" s="49" t="s">
        <v>874</v>
      </c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</row>
    <row r="212" spans="1:48" ht="53.4" thickBot="1">
      <c r="A212" s="49" t="s">
        <v>498</v>
      </c>
      <c r="B212" s="49" t="s">
        <v>1391</v>
      </c>
      <c r="C212" s="49" t="s">
        <v>1392</v>
      </c>
      <c r="D212" s="50" t="s">
        <v>828</v>
      </c>
      <c r="E212" s="49" t="s">
        <v>1257</v>
      </c>
      <c r="F212" s="49"/>
      <c r="G212" s="49"/>
      <c r="H212" s="49"/>
      <c r="I212" s="49"/>
      <c r="J212" s="49" t="s">
        <v>874</v>
      </c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</row>
    <row r="213" spans="1:48" ht="53.4" thickBot="1">
      <c r="A213" s="49" t="s">
        <v>499</v>
      </c>
      <c r="B213" s="49" t="s">
        <v>142</v>
      </c>
      <c r="C213" s="49" t="s">
        <v>1393</v>
      </c>
      <c r="D213" s="50" t="s">
        <v>828</v>
      </c>
      <c r="E213" s="49" t="s">
        <v>1257</v>
      </c>
      <c r="F213" s="49"/>
      <c r="G213" s="49"/>
      <c r="H213" s="49"/>
      <c r="I213" s="49"/>
      <c r="J213" s="49" t="s">
        <v>874</v>
      </c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</row>
    <row r="214" spans="1:48" ht="53.4" thickBot="1">
      <c r="A214" s="49" t="s">
        <v>102</v>
      </c>
      <c r="B214" s="49" t="s">
        <v>1394</v>
      </c>
      <c r="C214" s="49" t="s">
        <v>1395</v>
      </c>
      <c r="D214" s="50" t="s">
        <v>828</v>
      </c>
      <c r="E214" s="49" t="s">
        <v>1257</v>
      </c>
      <c r="F214" s="49"/>
      <c r="G214" s="49"/>
      <c r="H214" s="49"/>
      <c r="I214" s="49"/>
      <c r="J214" s="49" t="s">
        <v>874</v>
      </c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</row>
    <row r="215" spans="1:48" ht="53.4" thickBot="1">
      <c r="A215" s="49" t="s">
        <v>485</v>
      </c>
      <c r="B215" s="49" t="s">
        <v>124</v>
      </c>
      <c r="C215" s="49" t="s">
        <v>1396</v>
      </c>
      <c r="D215" s="50" t="s">
        <v>828</v>
      </c>
      <c r="E215" s="49" t="s">
        <v>1257</v>
      </c>
      <c r="F215" s="49"/>
      <c r="G215" s="49"/>
      <c r="H215" s="49"/>
      <c r="I215" s="49"/>
      <c r="J215" s="49" t="s">
        <v>874</v>
      </c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</row>
    <row r="216" spans="1:48" ht="53.4" thickBot="1">
      <c r="A216" s="49" t="s">
        <v>1397</v>
      </c>
      <c r="B216" s="49" t="s">
        <v>1398</v>
      </c>
      <c r="C216" s="49" t="s">
        <v>1398</v>
      </c>
      <c r="D216" s="50" t="s">
        <v>828</v>
      </c>
      <c r="E216" s="49" t="s">
        <v>1257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</row>
    <row r="217" spans="1:48" ht="66.599999999999994" thickBot="1">
      <c r="A217" s="49" t="s">
        <v>1399</v>
      </c>
      <c r="B217" s="49" t="s">
        <v>1400</v>
      </c>
      <c r="C217" s="49" t="s">
        <v>1400</v>
      </c>
      <c r="D217" s="50" t="s">
        <v>1401</v>
      </c>
      <c r="E217" s="49" t="s">
        <v>877</v>
      </c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</row>
    <row r="218" spans="1:48" ht="40.200000000000003" thickBot="1">
      <c r="A218" s="49" t="s">
        <v>1402</v>
      </c>
      <c r="B218" s="49" t="s">
        <v>1403</v>
      </c>
      <c r="C218" s="49" t="s">
        <v>1404</v>
      </c>
      <c r="D218" s="50" t="s">
        <v>828</v>
      </c>
      <c r="E218" s="49" t="s">
        <v>1405</v>
      </c>
      <c r="F218" s="52">
        <v>1</v>
      </c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</row>
    <row r="219" spans="1:48" ht="40.200000000000003" thickBot="1">
      <c r="A219" s="49" t="s">
        <v>1406</v>
      </c>
      <c r="B219" s="49" t="s">
        <v>1407</v>
      </c>
      <c r="C219" s="49" t="s">
        <v>1408</v>
      </c>
      <c r="D219" s="50" t="s">
        <v>828</v>
      </c>
      <c r="E219" s="49" t="s">
        <v>1405</v>
      </c>
      <c r="F219" s="52">
        <v>1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</row>
    <row r="220" spans="1:48" ht="40.200000000000003" thickBot="1">
      <c r="A220" s="49" t="s">
        <v>1409</v>
      </c>
      <c r="B220" s="49" t="s">
        <v>1410</v>
      </c>
      <c r="C220" s="49" t="s">
        <v>1411</v>
      </c>
      <c r="D220" s="50" t="s">
        <v>828</v>
      </c>
      <c r="E220" s="49" t="s">
        <v>1405</v>
      </c>
      <c r="F220" s="52">
        <v>2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</row>
    <row r="221" spans="1:48" ht="40.200000000000003" thickBot="1">
      <c r="A221" s="49" t="s">
        <v>1412</v>
      </c>
      <c r="B221" s="49" t="s">
        <v>1413</v>
      </c>
      <c r="C221" s="49" t="s">
        <v>1414</v>
      </c>
      <c r="D221" s="50" t="s">
        <v>828</v>
      </c>
      <c r="E221" s="49" t="s">
        <v>1405</v>
      </c>
      <c r="F221" s="52">
        <v>2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</row>
    <row r="222" spans="1:48" ht="53.4" thickBot="1">
      <c r="A222" s="49" t="s">
        <v>1415</v>
      </c>
      <c r="B222" s="49" t="s">
        <v>1416</v>
      </c>
      <c r="C222" s="49" t="s">
        <v>1417</v>
      </c>
      <c r="D222" s="50" t="s">
        <v>828</v>
      </c>
      <c r="E222" s="49" t="s">
        <v>1405</v>
      </c>
      <c r="F222" s="52">
        <v>3</v>
      </c>
      <c r="G222" s="49"/>
      <c r="H222" s="51" t="s">
        <v>1418</v>
      </c>
      <c r="I222" s="49"/>
      <c r="J222" s="49" t="s">
        <v>874</v>
      </c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</row>
    <row r="223" spans="1:48" ht="66.599999999999994" thickBot="1">
      <c r="A223" s="49" t="s">
        <v>838</v>
      </c>
      <c r="B223" s="49" t="s">
        <v>839</v>
      </c>
      <c r="C223" s="49" t="s">
        <v>1419</v>
      </c>
      <c r="D223" s="50" t="s">
        <v>828</v>
      </c>
      <c r="E223" s="49" t="s">
        <v>1420</v>
      </c>
      <c r="F223" s="52">
        <v>1</v>
      </c>
      <c r="G223" s="49"/>
      <c r="H223" s="51" t="s">
        <v>1421</v>
      </c>
      <c r="I223" s="49" t="s">
        <v>874</v>
      </c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</row>
    <row r="224" spans="1:48" ht="53.4" thickBot="1">
      <c r="A224" s="49" t="s">
        <v>1422</v>
      </c>
      <c r="B224" s="49" t="s">
        <v>1423</v>
      </c>
      <c r="C224" s="49" t="s">
        <v>1424</v>
      </c>
      <c r="D224" s="50" t="s">
        <v>828</v>
      </c>
      <c r="E224" s="49" t="s">
        <v>1425</v>
      </c>
      <c r="F224" s="52">
        <v>1</v>
      </c>
      <c r="G224" s="49"/>
      <c r="H224" s="56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</row>
    <row r="225" spans="1:48" ht="53.4" thickBot="1">
      <c r="A225" s="56" t="s">
        <v>1426</v>
      </c>
      <c r="B225" s="49" t="s">
        <v>1427</v>
      </c>
      <c r="C225" s="49" t="s">
        <v>1428</v>
      </c>
      <c r="D225" s="50" t="s">
        <v>828</v>
      </c>
      <c r="E225" s="49" t="s">
        <v>1425</v>
      </c>
      <c r="F225" s="52">
        <v>1</v>
      </c>
      <c r="G225" s="49"/>
      <c r="H225" s="56" t="s">
        <v>1429</v>
      </c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</row>
    <row r="226" spans="1:48" ht="66.599999999999994" thickBot="1">
      <c r="A226" s="49" t="s">
        <v>478</v>
      </c>
      <c r="B226" s="49" t="s">
        <v>113</v>
      </c>
      <c r="C226" s="49" t="s">
        <v>1430</v>
      </c>
      <c r="D226" s="50" t="s">
        <v>828</v>
      </c>
      <c r="E226" s="49" t="s">
        <v>1431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</row>
    <row r="227" spans="1:48" ht="53.4" thickBot="1">
      <c r="A227" s="49" t="s">
        <v>1432</v>
      </c>
      <c r="B227" s="49" t="s">
        <v>1433</v>
      </c>
      <c r="C227" s="49" t="s">
        <v>1433</v>
      </c>
      <c r="D227" s="50" t="s">
        <v>828</v>
      </c>
      <c r="E227" s="49" t="s">
        <v>1434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</row>
    <row r="228" spans="1:48" ht="66.599999999999994" thickBot="1">
      <c r="A228" s="49" t="s">
        <v>545</v>
      </c>
      <c r="B228" s="49" t="s">
        <v>269</v>
      </c>
      <c r="C228" s="49" t="s">
        <v>1435</v>
      </c>
      <c r="D228" s="50" t="s">
        <v>918</v>
      </c>
      <c r="E228" s="49" t="s">
        <v>789</v>
      </c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</row>
    <row r="229" spans="1:48" ht="66.599999999999994" thickBot="1">
      <c r="A229" s="49" t="s">
        <v>1436</v>
      </c>
      <c r="B229" s="49" t="s">
        <v>1437</v>
      </c>
      <c r="C229" s="49" t="s">
        <v>1438</v>
      </c>
      <c r="D229" s="50" t="s">
        <v>918</v>
      </c>
      <c r="E229" s="49" t="s">
        <v>789</v>
      </c>
      <c r="F229" s="49"/>
      <c r="G229" s="49"/>
      <c r="H229" s="51" t="s">
        <v>1439</v>
      </c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</row>
    <row r="230" spans="1:48" ht="66.599999999999994" thickBot="1">
      <c r="A230" s="49" t="s">
        <v>1440</v>
      </c>
      <c r="B230" s="49" t="s">
        <v>1441</v>
      </c>
      <c r="C230" s="49" t="s">
        <v>1442</v>
      </c>
      <c r="D230" s="50" t="s">
        <v>918</v>
      </c>
      <c r="E230" s="49" t="s">
        <v>789</v>
      </c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</row>
    <row r="231" spans="1:48" ht="40.200000000000003" thickBot="1">
      <c r="A231" s="49" t="s">
        <v>579</v>
      </c>
      <c r="B231" s="49" t="s">
        <v>346</v>
      </c>
      <c r="C231" s="49" t="s">
        <v>347</v>
      </c>
      <c r="D231" s="50" t="s">
        <v>918</v>
      </c>
      <c r="E231" s="49" t="s">
        <v>789</v>
      </c>
      <c r="F231" s="49"/>
      <c r="G231" s="49"/>
      <c r="H231" s="49"/>
      <c r="I231" s="49"/>
      <c r="J231" s="49" t="s">
        <v>874</v>
      </c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</row>
    <row r="232" spans="1:48" ht="66.599999999999994" thickBot="1">
      <c r="A232" s="49" t="s">
        <v>566</v>
      </c>
      <c r="B232" s="49" t="s">
        <v>314</v>
      </c>
      <c r="C232" s="49" t="s">
        <v>1443</v>
      </c>
      <c r="D232" s="50" t="s">
        <v>918</v>
      </c>
      <c r="E232" s="49" t="s">
        <v>789</v>
      </c>
      <c r="F232" s="49"/>
      <c r="G232" s="49"/>
      <c r="H232" s="49"/>
      <c r="I232" s="49"/>
      <c r="J232" s="49" t="s">
        <v>874</v>
      </c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</row>
    <row r="233" spans="1:48" ht="53.4" thickBot="1">
      <c r="A233" s="49" t="s">
        <v>307</v>
      </c>
      <c r="B233" s="49" t="s">
        <v>308</v>
      </c>
      <c r="C233" s="49" t="s">
        <v>1444</v>
      </c>
      <c r="D233" s="50" t="s">
        <v>918</v>
      </c>
      <c r="E233" s="49" t="s">
        <v>789</v>
      </c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</row>
    <row r="234" spans="1:48" ht="53.4" thickBot="1">
      <c r="A234" s="49" t="s">
        <v>516</v>
      </c>
      <c r="B234" s="49" t="s">
        <v>1445</v>
      </c>
      <c r="C234" s="49" t="s">
        <v>185</v>
      </c>
      <c r="D234" s="50" t="s">
        <v>918</v>
      </c>
      <c r="E234" s="49" t="s">
        <v>789</v>
      </c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</row>
    <row r="235" spans="1:48" ht="53.4" thickBot="1">
      <c r="A235" s="49" t="s">
        <v>532</v>
      </c>
      <c r="B235" s="49" t="s">
        <v>231</v>
      </c>
      <c r="C235" s="49" t="s">
        <v>232</v>
      </c>
      <c r="D235" s="50" t="s">
        <v>918</v>
      </c>
      <c r="E235" s="49" t="s">
        <v>789</v>
      </c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</row>
    <row r="236" spans="1:48" ht="66.599999999999994" thickBot="1">
      <c r="A236" s="49" t="s">
        <v>551</v>
      </c>
      <c r="B236" s="49" t="s">
        <v>281</v>
      </c>
      <c r="C236" s="49" t="s">
        <v>282</v>
      </c>
      <c r="D236" s="50" t="s">
        <v>918</v>
      </c>
      <c r="E236" s="49" t="s">
        <v>789</v>
      </c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</row>
    <row r="237" spans="1:48" ht="66.599999999999994" thickBot="1">
      <c r="A237" s="49" t="s">
        <v>368</v>
      </c>
      <c r="B237" s="49" t="s">
        <v>369</v>
      </c>
      <c r="C237" s="49" t="s">
        <v>1446</v>
      </c>
      <c r="D237" s="50" t="s">
        <v>918</v>
      </c>
      <c r="E237" s="49" t="s">
        <v>789</v>
      </c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</row>
    <row r="238" spans="1:48" ht="53.4" thickBot="1">
      <c r="A238" s="49" t="s">
        <v>1447</v>
      </c>
      <c r="B238" s="49" t="s">
        <v>1448</v>
      </c>
      <c r="C238" s="49" t="s">
        <v>1449</v>
      </c>
      <c r="D238" s="50" t="s">
        <v>940</v>
      </c>
      <c r="E238" s="49" t="s">
        <v>789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</row>
    <row r="239" spans="1:48" ht="53.4" thickBot="1">
      <c r="A239" s="49" t="s">
        <v>546</v>
      </c>
      <c r="B239" s="49" t="s">
        <v>271</v>
      </c>
      <c r="C239" s="49" t="s">
        <v>272</v>
      </c>
      <c r="D239" s="50" t="s">
        <v>918</v>
      </c>
      <c r="E239" s="49" t="s">
        <v>789</v>
      </c>
      <c r="F239" s="49"/>
      <c r="G239" s="49"/>
      <c r="H239" s="49"/>
      <c r="I239" s="49"/>
      <c r="J239" s="49" t="s">
        <v>874</v>
      </c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</row>
    <row r="240" spans="1:48" ht="40.200000000000003" thickBot="1">
      <c r="A240" s="49" t="s">
        <v>1450</v>
      </c>
      <c r="B240" s="49" t="s">
        <v>1451</v>
      </c>
      <c r="C240" s="49" t="s">
        <v>1452</v>
      </c>
      <c r="D240" s="50" t="s">
        <v>940</v>
      </c>
      <c r="E240" s="49" t="s">
        <v>789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</row>
    <row r="241" spans="1:48" ht="66.599999999999994" thickBot="1">
      <c r="A241" s="49" t="s">
        <v>526</v>
      </c>
      <c r="B241" s="49" t="s">
        <v>213</v>
      </c>
      <c r="C241" s="49" t="s">
        <v>214</v>
      </c>
      <c r="D241" s="50" t="s">
        <v>940</v>
      </c>
      <c r="E241" s="49" t="s">
        <v>789</v>
      </c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</row>
    <row r="242" spans="1:48" ht="79.8" thickBot="1">
      <c r="A242" s="49" t="s">
        <v>549</v>
      </c>
      <c r="B242" s="49" t="s">
        <v>277</v>
      </c>
      <c r="C242" s="49" t="s">
        <v>1453</v>
      </c>
      <c r="D242" s="50" t="s">
        <v>828</v>
      </c>
      <c r="E242" s="49" t="s">
        <v>789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</row>
    <row r="243" spans="1:48" ht="40.200000000000003" thickBot="1">
      <c r="A243" s="49" t="s">
        <v>537</v>
      </c>
      <c r="B243" s="49" t="s">
        <v>241</v>
      </c>
      <c r="C243" s="49" t="s">
        <v>242</v>
      </c>
      <c r="D243" s="50" t="s">
        <v>940</v>
      </c>
      <c r="E243" s="49" t="s">
        <v>789</v>
      </c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</row>
    <row r="244" spans="1:48" ht="66.599999999999994" thickBot="1">
      <c r="A244" s="49" t="s">
        <v>1454</v>
      </c>
      <c r="B244" s="49" t="s">
        <v>1455</v>
      </c>
      <c r="C244" s="49" t="s">
        <v>1456</v>
      </c>
      <c r="D244" s="50" t="s">
        <v>828</v>
      </c>
      <c r="E244" s="49" t="s">
        <v>1114</v>
      </c>
      <c r="F244" s="49"/>
      <c r="G244" s="49"/>
      <c r="H244" s="51" t="s">
        <v>1457</v>
      </c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</row>
    <row r="245" spans="1:48" ht="53.4" thickBot="1">
      <c r="A245" s="49" t="s">
        <v>1458</v>
      </c>
      <c r="B245" s="49" t="s">
        <v>1459</v>
      </c>
      <c r="C245" s="49" t="s">
        <v>1459</v>
      </c>
      <c r="D245" s="50" t="s">
        <v>1460</v>
      </c>
      <c r="E245" s="49" t="s">
        <v>1114</v>
      </c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</row>
    <row r="246" spans="1:48" ht="66.599999999999994" thickBot="1">
      <c r="A246" s="49" t="s">
        <v>1461</v>
      </c>
      <c r="B246" s="49" t="s">
        <v>1462</v>
      </c>
      <c r="C246" s="49" t="s">
        <v>1462</v>
      </c>
      <c r="D246" s="50" t="s">
        <v>1460</v>
      </c>
      <c r="E246" s="49" t="s">
        <v>1114</v>
      </c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</row>
    <row r="247" spans="1:48" ht="40.200000000000003" thickBot="1">
      <c r="A247" s="49" t="s">
        <v>1463</v>
      </c>
      <c r="B247" s="49" t="s">
        <v>1464</v>
      </c>
      <c r="C247" s="49" t="s">
        <v>1465</v>
      </c>
      <c r="D247" s="50" t="s">
        <v>828</v>
      </c>
      <c r="E247" s="49" t="s">
        <v>1114</v>
      </c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</row>
    <row r="248" spans="1:48" ht="53.4" thickBot="1">
      <c r="A248" s="49" t="s">
        <v>1466</v>
      </c>
      <c r="B248" s="49" t="s">
        <v>1467</v>
      </c>
      <c r="C248" s="49" t="s">
        <v>1158</v>
      </c>
      <c r="D248" s="50" t="s">
        <v>872</v>
      </c>
      <c r="E248" s="49" t="s">
        <v>1114</v>
      </c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</row>
    <row r="249" spans="1:48" ht="66.599999999999994" thickBot="1">
      <c r="A249" s="49" t="s">
        <v>1468</v>
      </c>
      <c r="B249" s="49" t="s">
        <v>1469</v>
      </c>
      <c r="C249" s="49" t="s">
        <v>1470</v>
      </c>
      <c r="D249" s="50" t="s">
        <v>1030</v>
      </c>
      <c r="E249" s="49" t="s">
        <v>939</v>
      </c>
      <c r="F249" s="49" t="s">
        <v>1047</v>
      </c>
      <c r="G249" s="49"/>
      <c r="H249" s="51" t="s">
        <v>1471</v>
      </c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</row>
    <row r="250" spans="1:48" ht="53.4" thickBot="1">
      <c r="A250" s="49" t="s">
        <v>1472</v>
      </c>
      <c r="B250" s="49" t="s">
        <v>1473</v>
      </c>
      <c r="C250" s="49" t="s">
        <v>1474</v>
      </c>
      <c r="D250" s="50" t="s">
        <v>1030</v>
      </c>
      <c r="E250" s="49" t="s">
        <v>1114</v>
      </c>
      <c r="F250" s="49"/>
      <c r="G250" s="49"/>
      <c r="H250" s="51" t="s">
        <v>1471</v>
      </c>
      <c r="I250" s="67" t="s">
        <v>1475</v>
      </c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</row>
    <row r="251" spans="1:48" ht="66.599999999999994" thickBot="1">
      <c r="A251" s="49" t="s">
        <v>1476</v>
      </c>
      <c r="B251" s="49" t="s">
        <v>1477</v>
      </c>
      <c r="C251" s="49" t="s">
        <v>1478</v>
      </c>
      <c r="D251" s="50" t="s">
        <v>1030</v>
      </c>
      <c r="E251" s="49" t="s">
        <v>1114</v>
      </c>
      <c r="F251" s="49"/>
      <c r="G251" s="49"/>
      <c r="H251" s="51" t="s">
        <v>1471</v>
      </c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</row>
    <row r="252" spans="1:48" ht="66.599999999999994" thickBot="1">
      <c r="A252" s="49" t="s">
        <v>1479</v>
      </c>
      <c r="B252" s="49" t="s">
        <v>1480</v>
      </c>
      <c r="C252" s="49" t="s">
        <v>1481</v>
      </c>
      <c r="D252" s="50" t="s">
        <v>940</v>
      </c>
      <c r="E252" s="49" t="s">
        <v>1114</v>
      </c>
      <c r="F252" s="49"/>
      <c r="G252" s="49"/>
      <c r="H252" s="51" t="s">
        <v>1471</v>
      </c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</row>
    <row r="253" spans="1:48" ht="53.4" thickBot="1">
      <c r="A253" s="49" t="s">
        <v>1482</v>
      </c>
      <c r="B253" s="49" t="s">
        <v>1483</v>
      </c>
      <c r="C253" s="49" t="s">
        <v>1484</v>
      </c>
      <c r="D253" s="50" t="s">
        <v>918</v>
      </c>
      <c r="E253" s="49" t="s">
        <v>1114</v>
      </c>
      <c r="F253" s="49"/>
      <c r="G253" s="49"/>
      <c r="H253" s="51" t="s">
        <v>1471</v>
      </c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</row>
    <row r="254" spans="1:48" ht="40.200000000000003" thickBot="1">
      <c r="A254" s="49" t="s">
        <v>1485</v>
      </c>
      <c r="B254" s="49" t="s">
        <v>1486</v>
      </c>
      <c r="C254" s="49" t="s">
        <v>1486</v>
      </c>
      <c r="D254" s="50" t="s">
        <v>918</v>
      </c>
      <c r="E254" s="49" t="s">
        <v>1114</v>
      </c>
      <c r="F254" s="49"/>
      <c r="G254" s="49"/>
      <c r="H254" s="51" t="s">
        <v>1471</v>
      </c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</row>
    <row r="255" spans="1:48" ht="79.8" thickBot="1">
      <c r="A255" s="49" t="s">
        <v>1487</v>
      </c>
      <c r="B255" s="49" t="s">
        <v>1488</v>
      </c>
      <c r="C255" s="49" t="s">
        <v>1489</v>
      </c>
      <c r="D255" s="50" t="s">
        <v>934</v>
      </c>
      <c r="E255" s="49" t="s">
        <v>1490</v>
      </c>
      <c r="F255" s="52">
        <v>4</v>
      </c>
      <c r="G255" s="49"/>
      <c r="H255" s="51" t="s">
        <v>1471</v>
      </c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</row>
    <row r="256" spans="1:48" ht="40.200000000000003" thickBot="1">
      <c r="A256" s="49" t="s">
        <v>1491</v>
      </c>
      <c r="B256" s="49" t="s">
        <v>1492</v>
      </c>
      <c r="C256" s="49" t="s">
        <v>1493</v>
      </c>
      <c r="D256" s="50" t="s">
        <v>918</v>
      </c>
      <c r="E256" s="49" t="s">
        <v>1114</v>
      </c>
      <c r="F256" s="49"/>
      <c r="G256" s="49"/>
      <c r="H256" s="51" t="s">
        <v>1471</v>
      </c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</row>
    <row r="257" spans="1:48" ht="40.200000000000003" thickBot="1">
      <c r="A257" s="63" t="s">
        <v>1494</v>
      </c>
      <c r="B257" s="63" t="s">
        <v>1495</v>
      </c>
      <c r="C257" s="63" t="s">
        <v>1495</v>
      </c>
      <c r="D257" s="64" t="s">
        <v>1460</v>
      </c>
      <c r="E257" s="63" t="s">
        <v>899</v>
      </c>
      <c r="F257" s="63"/>
      <c r="G257" s="63" t="s">
        <v>899</v>
      </c>
      <c r="H257" s="63" t="s">
        <v>1496</v>
      </c>
      <c r="I257" s="68" t="s">
        <v>1497</v>
      </c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</row>
    <row r="258" spans="1:48" ht="40.200000000000003" thickBot="1">
      <c r="A258" s="49" t="s">
        <v>1498</v>
      </c>
      <c r="B258" s="49" t="s">
        <v>1499</v>
      </c>
      <c r="C258" s="49" t="s">
        <v>1499</v>
      </c>
      <c r="D258" s="50" t="s">
        <v>1460</v>
      </c>
      <c r="E258" s="49" t="s">
        <v>1500</v>
      </c>
      <c r="F258" s="52">
        <v>1</v>
      </c>
      <c r="G258" s="49"/>
      <c r="H258" s="58" t="s">
        <v>1501</v>
      </c>
      <c r="I258" s="5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</row>
    <row r="259" spans="1:48" ht="66.599999999999994" thickBot="1">
      <c r="A259" s="49" t="s">
        <v>1502</v>
      </c>
      <c r="B259" s="49" t="s">
        <v>1503</v>
      </c>
      <c r="C259" s="49" t="s">
        <v>1504</v>
      </c>
      <c r="D259" s="50" t="s">
        <v>1460</v>
      </c>
      <c r="E259" s="49" t="s">
        <v>1114</v>
      </c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</row>
    <row r="260" spans="1:48" ht="40.200000000000003" thickBot="1">
      <c r="A260" s="49" t="s">
        <v>1505</v>
      </c>
      <c r="B260" s="49" t="s">
        <v>1506</v>
      </c>
      <c r="C260" s="49" t="s">
        <v>1507</v>
      </c>
      <c r="D260" s="50" t="s">
        <v>872</v>
      </c>
      <c r="E260" s="49" t="s">
        <v>1114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</row>
    <row r="261" spans="1:48" ht="53.4" thickBot="1">
      <c r="A261" s="49" t="s">
        <v>1508</v>
      </c>
      <c r="B261" s="49" t="s">
        <v>1509</v>
      </c>
      <c r="C261" s="49" t="s">
        <v>1509</v>
      </c>
      <c r="D261" s="50" t="s">
        <v>1460</v>
      </c>
      <c r="E261" s="49" t="s">
        <v>1114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</row>
    <row r="262" spans="1:48" ht="66.599999999999994" thickBot="1">
      <c r="A262" s="49" t="s">
        <v>1510</v>
      </c>
      <c r="B262" s="49" t="s">
        <v>1511</v>
      </c>
      <c r="C262" s="49" t="s">
        <v>1512</v>
      </c>
      <c r="D262" s="50" t="s">
        <v>1460</v>
      </c>
      <c r="E262" s="49" t="s">
        <v>1114</v>
      </c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</row>
    <row r="263" spans="1:48" ht="53.4" thickBot="1">
      <c r="A263" s="49" t="s">
        <v>1513</v>
      </c>
      <c r="B263" s="49" t="s">
        <v>1514</v>
      </c>
      <c r="C263" s="49" t="s">
        <v>1515</v>
      </c>
      <c r="D263" s="50" t="s">
        <v>1460</v>
      </c>
      <c r="E263" s="49" t="s">
        <v>1114</v>
      </c>
      <c r="F263" s="49"/>
      <c r="G263" s="49"/>
      <c r="H263" s="49" t="s">
        <v>1516</v>
      </c>
      <c r="I263" s="49" t="s">
        <v>874</v>
      </c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</row>
    <row r="264" spans="1:48" ht="66.599999999999994" thickBot="1">
      <c r="A264" s="49" t="s">
        <v>1517</v>
      </c>
      <c r="B264" s="49" t="s">
        <v>1518</v>
      </c>
      <c r="C264" s="49" t="s">
        <v>1518</v>
      </c>
      <c r="D264" s="50" t="s">
        <v>1460</v>
      </c>
      <c r="E264" s="49" t="s">
        <v>1519</v>
      </c>
      <c r="F264" s="49"/>
      <c r="G264" s="49"/>
      <c r="H264" s="49" t="s">
        <v>1520</v>
      </c>
      <c r="I264" s="49" t="s">
        <v>874</v>
      </c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</row>
    <row r="265" spans="1:48" ht="40.200000000000003" thickBot="1">
      <c r="A265" s="49" t="s">
        <v>1521</v>
      </c>
      <c r="B265" s="49" t="s">
        <v>1522</v>
      </c>
      <c r="C265" s="49" t="s">
        <v>1523</v>
      </c>
      <c r="D265" s="50" t="s">
        <v>945</v>
      </c>
      <c r="E265" s="49" t="s">
        <v>989</v>
      </c>
      <c r="F265" s="49"/>
      <c r="G265" s="49"/>
      <c r="H265" s="49" t="s">
        <v>989</v>
      </c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</row>
    <row r="266" spans="1:48" ht="66.599999999999994" thickBot="1">
      <c r="A266" s="49" t="s">
        <v>1524</v>
      </c>
      <c r="B266" s="49" t="s">
        <v>1525</v>
      </c>
      <c r="C266" s="49" t="s">
        <v>1526</v>
      </c>
      <c r="D266" s="50" t="s">
        <v>828</v>
      </c>
      <c r="E266" s="49" t="s">
        <v>1114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</row>
    <row r="267" spans="1:48" ht="53.4" thickBot="1">
      <c r="A267" s="49" t="s">
        <v>1527</v>
      </c>
      <c r="B267" s="49" t="s">
        <v>1528</v>
      </c>
      <c r="C267" s="49" t="s">
        <v>1529</v>
      </c>
      <c r="D267" s="50" t="s">
        <v>872</v>
      </c>
      <c r="E267" s="49" t="s">
        <v>1114</v>
      </c>
      <c r="F267" s="49"/>
      <c r="G267" s="49"/>
      <c r="H267" s="58" t="s">
        <v>1530</v>
      </c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</row>
    <row r="268" spans="1:48" ht="40.200000000000003" thickBot="1">
      <c r="A268" s="49" t="s">
        <v>1531</v>
      </c>
      <c r="B268" s="49" t="s">
        <v>1532</v>
      </c>
      <c r="C268" s="49" t="s">
        <v>1533</v>
      </c>
      <c r="D268" s="50" t="s">
        <v>940</v>
      </c>
      <c r="E268" s="49" t="s">
        <v>1114</v>
      </c>
      <c r="F268" s="49"/>
      <c r="G268" s="49"/>
      <c r="H268" s="58" t="s">
        <v>1534</v>
      </c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</row>
    <row r="269" spans="1:48" ht="40.200000000000003" thickBot="1">
      <c r="A269" s="49" t="s">
        <v>1535</v>
      </c>
      <c r="B269" s="49" t="s">
        <v>1532</v>
      </c>
      <c r="C269" s="49" t="s">
        <v>1532</v>
      </c>
      <c r="D269" s="50" t="s">
        <v>940</v>
      </c>
      <c r="E269" s="49" t="s">
        <v>1114</v>
      </c>
      <c r="F269" s="49"/>
      <c r="G269" s="49"/>
      <c r="H269" s="58" t="s">
        <v>1536</v>
      </c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</row>
    <row r="270" spans="1:48" ht="66.599999999999994" thickBot="1">
      <c r="A270" s="49" t="s">
        <v>1537</v>
      </c>
      <c r="B270" s="49" t="s">
        <v>1538</v>
      </c>
      <c r="C270" s="49" t="s">
        <v>1539</v>
      </c>
      <c r="D270" s="50" t="s">
        <v>772</v>
      </c>
      <c r="E270" s="49" t="s">
        <v>1114</v>
      </c>
      <c r="F270" s="49"/>
      <c r="G270" s="49"/>
      <c r="H270" s="49" t="s">
        <v>1540</v>
      </c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</row>
    <row r="271" spans="1:48" ht="53.4" thickBot="1">
      <c r="A271" s="49" t="s">
        <v>1541</v>
      </c>
      <c r="B271" s="49" t="s">
        <v>1542</v>
      </c>
      <c r="C271" s="49" t="s">
        <v>1543</v>
      </c>
      <c r="D271" s="50" t="s">
        <v>872</v>
      </c>
      <c r="E271" s="49" t="s">
        <v>1114</v>
      </c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</row>
    <row r="272" spans="1:48" ht="53.4" thickBot="1">
      <c r="A272" s="49" t="s">
        <v>1544</v>
      </c>
      <c r="B272" s="49" t="s">
        <v>1545</v>
      </c>
      <c r="C272" s="49" t="s">
        <v>1546</v>
      </c>
      <c r="D272" s="50" t="s">
        <v>872</v>
      </c>
      <c r="E272" s="49" t="s">
        <v>1114</v>
      </c>
      <c r="F272" s="49"/>
      <c r="G272" s="49"/>
      <c r="H272" s="49" t="s">
        <v>1547</v>
      </c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</row>
    <row r="273" spans="1:48" ht="79.8" thickBot="1">
      <c r="A273" s="49" t="s">
        <v>1548</v>
      </c>
      <c r="B273" s="49" t="s">
        <v>1549</v>
      </c>
      <c r="C273" s="49" t="s">
        <v>1550</v>
      </c>
      <c r="D273" s="50" t="s">
        <v>918</v>
      </c>
      <c r="E273" s="49" t="s">
        <v>1114</v>
      </c>
      <c r="F273" s="49"/>
      <c r="G273" s="49"/>
      <c r="H273" s="49" t="s">
        <v>1551</v>
      </c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</row>
    <row r="274" spans="1:48" ht="66.599999999999994" thickBot="1">
      <c r="A274" s="49" t="s">
        <v>1552</v>
      </c>
      <c r="B274" s="49" t="s">
        <v>1553</v>
      </c>
      <c r="C274" s="49" t="s">
        <v>1554</v>
      </c>
      <c r="D274" s="50" t="s">
        <v>918</v>
      </c>
      <c r="E274" s="49" t="s">
        <v>1114</v>
      </c>
      <c r="F274" s="49"/>
      <c r="G274" s="49"/>
      <c r="H274" s="58" t="s">
        <v>1555</v>
      </c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</row>
    <row r="275" spans="1:48" ht="40.200000000000003" thickBot="1">
      <c r="A275" s="49" t="s">
        <v>1556</v>
      </c>
      <c r="B275" s="49" t="s">
        <v>1557</v>
      </c>
      <c r="C275" s="49" t="s">
        <v>1558</v>
      </c>
      <c r="D275" s="50" t="s">
        <v>872</v>
      </c>
      <c r="E275" s="49" t="s">
        <v>1114</v>
      </c>
      <c r="F275" s="49"/>
      <c r="G275" s="49"/>
      <c r="H275" s="49" t="s">
        <v>1551</v>
      </c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</row>
    <row r="276" spans="1:48" ht="40.200000000000003" thickBot="1">
      <c r="A276" s="49" t="s">
        <v>1559</v>
      </c>
      <c r="B276" s="49" t="s">
        <v>1560</v>
      </c>
      <c r="C276" s="49" t="s">
        <v>1561</v>
      </c>
      <c r="D276" s="50" t="s">
        <v>934</v>
      </c>
      <c r="E276" s="49" t="s">
        <v>1114</v>
      </c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</row>
    <row r="277" spans="1:48" ht="40.200000000000003" thickBot="1">
      <c r="A277" s="49" t="s">
        <v>1562</v>
      </c>
      <c r="B277" s="49" t="s">
        <v>1563</v>
      </c>
      <c r="C277" s="49" t="s">
        <v>1564</v>
      </c>
      <c r="D277" s="50" t="s">
        <v>945</v>
      </c>
      <c r="E277" s="49" t="s">
        <v>1114</v>
      </c>
      <c r="F277" s="49"/>
      <c r="G277" s="49"/>
      <c r="H277" s="49" t="s">
        <v>1565</v>
      </c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</row>
    <row r="278" spans="1:48" ht="53.4" thickBot="1">
      <c r="A278" s="49" t="s">
        <v>1566</v>
      </c>
      <c r="B278" s="49" t="s">
        <v>1567</v>
      </c>
      <c r="C278" s="49" t="s">
        <v>1567</v>
      </c>
      <c r="D278" s="50" t="s">
        <v>1460</v>
      </c>
      <c r="E278" s="49" t="s">
        <v>1568</v>
      </c>
      <c r="F278" s="52">
        <v>1</v>
      </c>
      <c r="G278" s="49"/>
      <c r="H278" s="56" t="s">
        <v>1569</v>
      </c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</row>
    <row r="279" spans="1:48" ht="79.8" thickBot="1">
      <c r="A279" s="49" t="s">
        <v>806</v>
      </c>
      <c r="B279" s="49" t="s">
        <v>807</v>
      </c>
      <c r="C279" s="49" t="s">
        <v>807</v>
      </c>
      <c r="D279" s="50" t="s">
        <v>828</v>
      </c>
      <c r="E279" s="49" t="s">
        <v>1568</v>
      </c>
      <c r="F279" s="52">
        <v>1</v>
      </c>
      <c r="G279" s="49"/>
      <c r="H279" s="56" t="s">
        <v>1569</v>
      </c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</row>
    <row r="280" spans="1:48" ht="27" thickBot="1">
      <c r="A280" s="49" t="s">
        <v>1570</v>
      </c>
      <c r="B280" s="49" t="s">
        <v>1571</v>
      </c>
      <c r="C280" s="49" t="s">
        <v>1572</v>
      </c>
      <c r="D280" s="50" t="s">
        <v>872</v>
      </c>
      <c r="E280" s="49" t="s">
        <v>1573</v>
      </c>
      <c r="F280" s="52">
        <v>3</v>
      </c>
      <c r="G280" s="49"/>
      <c r="H280" s="49"/>
      <c r="I280" s="49" t="s">
        <v>874</v>
      </c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</row>
    <row r="281" spans="1:48" ht="27" thickBot="1">
      <c r="A281" s="49" t="s">
        <v>1574</v>
      </c>
      <c r="B281" s="49" t="s">
        <v>1575</v>
      </c>
      <c r="C281" s="49" t="s">
        <v>1576</v>
      </c>
      <c r="D281" s="50" t="s">
        <v>872</v>
      </c>
      <c r="E281" s="49" t="s">
        <v>1577</v>
      </c>
      <c r="F281" s="52">
        <v>2</v>
      </c>
      <c r="G281" s="49"/>
      <c r="H281" s="49"/>
      <c r="I281" s="49" t="s">
        <v>874</v>
      </c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</row>
    <row r="282" spans="1:48" ht="66.599999999999994" thickBot="1">
      <c r="A282" s="53" t="s">
        <v>445</v>
      </c>
      <c r="B282" s="53" t="s">
        <v>57</v>
      </c>
      <c r="C282" s="53" t="s">
        <v>58</v>
      </c>
      <c r="D282" s="54" t="s">
        <v>918</v>
      </c>
      <c r="E282" s="53" t="s">
        <v>899</v>
      </c>
      <c r="F282" s="53"/>
      <c r="G282" s="53" t="s">
        <v>899</v>
      </c>
      <c r="H282" s="53" t="s">
        <v>1578</v>
      </c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</row>
    <row r="283" spans="1:48" ht="53.4" thickBot="1">
      <c r="A283" s="49" t="s">
        <v>1579</v>
      </c>
      <c r="B283" s="49" t="s">
        <v>1580</v>
      </c>
      <c r="C283" s="49" t="s">
        <v>58</v>
      </c>
      <c r="D283" s="50" t="s">
        <v>918</v>
      </c>
      <c r="E283" s="49" t="s">
        <v>1581</v>
      </c>
      <c r="F283" s="52">
        <v>1</v>
      </c>
      <c r="G283" s="49"/>
      <c r="H283" s="58" t="s">
        <v>1582</v>
      </c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</row>
    <row r="284" spans="1:48" ht="53.4" thickBot="1">
      <c r="A284" s="49" t="s">
        <v>1583</v>
      </c>
      <c r="B284" s="49" t="s">
        <v>1584</v>
      </c>
      <c r="C284" s="49" t="s">
        <v>1585</v>
      </c>
      <c r="D284" s="50" t="s">
        <v>940</v>
      </c>
      <c r="E284" s="49" t="s">
        <v>1581</v>
      </c>
      <c r="F284" s="52">
        <v>1</v>
      </c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</row>
    <row r="285" spans="1:48" ht="66.599999999999994" thickBot="1">
      <c r="A285" s="49" t="s">
        <v>1586</v>
      </c>
      <c r="B285" s="49" t="s">
        <v>1587</v>
      </c>
      <c r="C285" s="49" t="s">
        <v>1588</v>
      </c>
      <c r="D285" s="50" t="s">
        <v>918</v>
      </c>
      <c r="E285" s="49" t="s">
        <v>1581</v>
      </c>
      <c r="F285" s="52">
        <v>1</v>
      </c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</row>
    <row r="286" spans="1:48" ht="66.599999999999994" thickBot="1">
      <c r="A286" s="49" t="s">
        <v>1589</v>
      </c>
      <c r="B286" s="49" t="s">
        <v>1590</v>
      </c>
      <c r="C286" s="49" t="s">
        <v>1591</v>
      </c>
      <c r="D286" s="50" t="s">
        <v>940</v>
      </c>
      <c r="E286" s="49" t="s">
        <v>1581</v>
      </c>
      <c r="F286" s="52">
        <v>1</v>
      </c>
      <c r="G286" s="49"/>
      <c r="H286" s="58" t="s">
        <v>1592</v>
      </c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</row>
    <row r="287" spans="1:48" ht="66.599999999999994" thickBot="1">
      <c r="A287" s="49" t="s">
        <v>1593</v>
      </c>
      <c r="B287" s="49" t="s">
        <v>1594</v>
      </c>
      <c r="C287" s="49" t="s">
        <v>1595</v>
      </c>
      <c r="D287" s="50" t="s">
        <v>940</v>
      </c>
      <c r="E287" s="49" t="s">
        <v>1581</v>
      </c>
      <c r="F287" s="52">
        <v>1</v>
      </c>
      <c r="G287" s="49"/>
      <c r="H287" s="49" t="s">
        <v>1596</v>
      </c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</row>
    <row r="288" spans="1:48" ht="66.599999999999994" thickBot="1">
      <c r="A288" s="49" t="s">
        <v>1597</v>
      </c>
      <c r="B288" s="49" t="s">
        <v>1598</v>
      </c>
      <c r="C288" s="49" t="s">
        <v>1599</v>
      </c>
      <c r="D288" s="50" t="s">
        <v>940</v>
      </c>
      <c r="E288" s="49" t="s">
        <v>1581</v>
      </c>
      <c r="F288" s="52">
        <v>1</v>
      </c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</row>
    <row r="289" spans="1:48" ht="79.8" thickBot="1">
      <c r="A289" s="49" t="s">
        <v>1600</v>
      </c>
      <c r="B289" s="49" t="s">
        <v>1601</v>
      </c>
      <c r="C289" s="49" t="s">
        <v>1602</v>
      </c>
      <c r="D289" s="50" t="s">
        <v>918</v>
      </c>
      <c r="E289" s="49" t="s">
        <v>1581</v>
      </c>
      <c r="F289" s="52">
        <v>2</v>
      </c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</row>
    <row r="290" spans="1:48" ht="66.599999999999994" thickBot="1">
      <c r="A290" s="49" t="s">
        <v>1603</v>
      </c>
      <c r="B290" s="49" t="s">
        <v>1604</v>
      </c>
      <c r="C290" s="49" t="s">
        <v>1605</v>
      </c>
      <c r="D290" s="50" t="s">
        <v>918</v>
      </c>
      <c r="E290" s="49" t="s">
        <v>1581</v>
      </c>
      <c r="F290" s="52">
        <v>2</v>
      </c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</row>
    <row r="291" spans="1:48" ht="66.599999999999994" thickBot="1">
      <c r="A291" s="49" t="s">
        <v>1606</v>
      </c>
      <c r="B291" s="49" t="s">
        <v>1607</v>
      </c>
      <c r="C291" s="49" t="s">
        <v>1608</v>
      </c>
      <c r="D291" s="50" t="s">
        <v>918</v>
      </c>
      <c r="E291" s="49" t="s">
        <v>1581</v>
      </c>
      <c r="F291" s="52">
        <v>2</v>
      </c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</row>
    <row r="292" spans="1:48" ht="79.8" thickBot="1">
      <c r="A292" s="49" t="s">
        <v>1609</v>
      </c>
      <c r="B292" s="49" t="s">
        <v>1610</v>
      </c>
      <c r="C292" s="49" t="s">
        <v>1611</v>
      </c>
      <c r="D292" s="50" t="s">
        <v>828</v>
      </c>
      <c r="E292" s="49" t="s">
        <v>1581</v>
      </c>
      <c r="F292" s="52">
        <v>2</v>
      </c>
      <c r="G292" s="49"/>
      <c r="H292" s="58" t="s">
        <v>1592</v>
      </c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</row>
    <row r="293" spans="1:48" ht="66.599999999999994" thickBot="1">
      <c r="A293" s="49" t="s">
        <v>1612</v>
      </c>
      <c r="B293" s="49" t="s">
        <v>1613</v>
      </c>
      <c r="C293" s="49" t="s">
        <v>1614</v>
      </c>
      <c r="D293" s="50" t="s">
        <v>934</v>
      </c>
      <c r="E293" s="49" t="s">
        <v>1581</v>
      </c>
      <c r="F293" s="52">
        <v>2</v>
      </c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</row>
    <row r="294" spans="1:48" ht="66.599999999999994" thickBot="1">
      <c r="A294" s="49" t="s">
        <v>1615</v>
      </c>
      <c r="B294" s="49" t="s">
        <v>1616</v>
      </c>
      <c r="C294" s="49" t="s">
        <v>1617</v>
      </c>
      <c r="D294" s="50" t="s">
        <v>940</v>
      </c>
      <c r="E294" s="49" t="s">
        <v>1581</v>
      </c>
      <c r="F294" s="52">
        <v>2</v>
      </c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</row>
    <row r="295" spans="1:48" ht="40.200000000000003" thickBot="1">
      <c r="A295" s="49" t="s">
        <v>1618</v>
      </c>
      <c r="B295" s="49" t="s">
        <v>1619</v>
      </c>
      <c r="C295" s="49" t="s">
        <v>1620</v>
      </c>
      <c r="D295" s="50" t="s">
        <v>940</v>
      </c>
      <c r="E295" s="49" t="s">
        <v>1581</v>
      </c>
      <c r="F295" s="52">
        <v>3</v>
      </c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</row>
    <row r="296" spans="1:48" ht="79.8" thickBot="1">
      <c r="A296" s="49" t="s">
        <v>1621</v>
      </c>
      <c r="B296" s="49" t="s">
        <v>1622</v>
      </c>
      <c r="C296" s="49" t="s">
        <v>1623</v>
      </c>
      <c r="D296" s="50" t="s">
        <v>918</v>
      </c>
      <c r="E296" s="49" t="s">
        <v>1581</v>
      </c>
      <c r="F296" s="52">
        <v>3</v>
      </c>
      <c r="G296" s="49"/>
      <c r="H296" s="58" t="s">
        <v>1624</v>
      </c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</row>
    <row r="297" spans="1:48" ht="66.599999999999994" thickBot="1">
      <c r="A297" s="49" t="s">
        <v>1625</v>
      </c>
      <c r="B297" s="49" t="s">
        <v>1626</v>
      </c>
      <c r="C297" s="49" t="s">
        <v>1627</v>
      </c>
      <c r="D297" s="50" t="s">
        <v>940</v>
      </c>
      <c r="E297" s="51" t="s">
        <v>1114</v>
      </c>
      <c r="F297" s="49"/>
      <c r="G297" s="49"/>
      <c r="H297" s="51" t="s">
        <v>1628</v>
      </c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</row>
    <row r="298" spans="1:48" ht="66.599999999999994" thickBot="1">
      <c r="A298" s="49" t="s">
        <v>1629</v>
      </c>
      <c r="B298" s="49" t="s">
        <v>1630</v>
      </c>
      <c r="C298" s="49" t="s">
        <v>1631</v>
      </c>
      <c r="D298" s="50" t="s">
        <v>940</v>
      </c>
      <c r="E298" s="49" t="s">
        <v>1581</v>
      </c>
      <c r="F298" s="52">
        <v>3</v>
      </c>
      <c r="G298" s="49"/>
      <c r="H298" s="51" t="s">
        <v>1628</v>
      </c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</row>
    <row r="299" spans="1:48" ht="66.599999999999994" thickBot="1">
      <c r="A299" s="49" t="s">
        <v>1632</v>
      </c>
      <c r="B299" s="49" t="s">
        <v>1633</v>
      </c>
      <c r="C299" s="49" t="s">
        <v>1634</v>
      </c>
      <c r="D299" s="50" t="s">
        <v>940</v>
      </c>
      <c r="E299" s="49" t="s">
        <v>1581</v>
      </c>
      <c r="F299" s="52">
        <v>3</v>
      </c>
      <c r="G299" s="49"/>
      <c r="H299" s="49" t="s">
        <v>1635</v>
      </c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</row>
    <row r="300" spans="1:48" ht="53.4" thickBot="1">
      <c r="A300" s="69" t="s">
        <v>1636</v>
      </c>
      <c r="B300" s="49" t="s">
        <v>1637</v>
      </c>
      <c r="C300" s="49" t="s">
        <v>1638</v>
      </c>
      <c r="D300" s="56"/>
      <c r="E300" s="49"/>
      <c r="F300" s="49"/>
      <c r="G300" s="49"/>
      <c r="H300" s="49" t="s">
        <v>1639</v>
      </c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</row>
    <row r="301" spans="1:48" ht="53.4" thickBot="1">
      <c r="A301" s="49" t="s">
        <v>1640</v>
      </c>
      <c r="B301" s="49" t="s">
        <v>1641</v>
      </c>
      <c r="C301" s="49" t="s">
        <v>1642</v>
      </c>
      <c r="D301" s="50" t="s">
        <v>940</v>
      </c>
      <c r="E301" s="49" t="s">
        <v>1581</v>
      </c>
      <c r="F301" s="52">
        <v>3</v>
      </c>
      <c r="G301" s="49"/>
      <c r="H301" s="58" t="s">
        <v>1592</v>
      </c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</row>
    <row r="302" spans="1:48" ht="53.4" thickBot="1">
      <c r="A302" s="49" t="s">
        <v>1643</v>
      </c>
      <c r="B302" s="49" t="s">
        <v>1644</v>
      </c>
      <c r="C302" s="49" t="s">
        <v>1644</v>
      </c>
      <c r="D302" s="50" t="s">
        <v>918</v>
      </c>
      <c r="E302" s="49" t="s">
        <v>1581</v>
      </c>
      <c r="F302" s="52">
        <v>3</v>
      </c>
      <c r="G302" s="49"/>
      <c r="H302" s="49" t="s">
        <v>1645</v>
      </c>
      <c r="I302" s="49"/>
      <c r="J302" s="49"/>
      <c r="K302" s="49"/>
      <c r="L302" s="49"/>
      <c r="M302" s="49"/>
      <c r="N302" s="49"/>
      <c r="O302" s="57" t="s">
        <v>1646</v>
      </c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</row>
    <row r="303" spans="1:48" ht="53.4" thickBot="1">
      <c r="A303" s="49" t="s">
        <v>1647</v>
      </c>
      <c r="B303" s="49" t="s">
        <v>1648</v>
      </c>
      <c r="C303" s="49" t="s">
        <v>1649</v>
      </c>
      <c r="D303" s="50" t="s">
        <v>945</v>
      </c>
      <c r="E303" s="49" t="s">
        <v>1650</v>
      </c>
      <c r="F303" s="52">
        <v>2</v>
      </c>
      <c r="G303" s="49"/>
      <c r="H303" s="49"/>
      <c r="I303" s="49" t="s">
        <v>874</v>
      </c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</row>
    <row r="304" spans="1:48" ht="53.4" thickBot="1">
      <c r="A304" s="53" t="s">
        <v>1651</v>
      </c>
      <c r="B304" s="53" t="s">
        <v>1652</v>
      </c>
      <c r="C304" s="53" t="s">
        <v>1653</v>
      </c>
      <c r="D304" s="54" t="s">
        <v>828</v>
      </c>
      <c r="E304" s="53" t="s">
        <v>899</v>
      </c>
      <c r="F304" s="53"/>
      <c r="G304" s="53" t="s">
        <v>899</v>
      </c>
      <c r="H304" s="53" t="s">
        <v>1654</v>
      </c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</row>
    <row r="305" spans="1:48" ht="40.200000000000003" thickBot="1">
      <c r="A305" s="53" t="s">
        <v>1655</v>
      </c>
      <c r="B305" s="53" t="s">
        <v>1656</v>
      </c>
      <c r="C305" s="53" t="s">
        <v>1657</v>
      </c>
      <c r="D305" s="54" t="s">
        <v>872</v>
      </c>
      <c r="E305" s="53" t="s">
        <v>899</v>
      </c>
      <c r="F305" s="53"/>
      <c r="G305" s="53" t="s">
        <v>899</v>
      </c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</row>
    <row r="306" spans="1:48" ht="40.200000000000003" thickBot="1">
      <c r="A306" s="49" t="s">
        <v>1658</v>
      </c>
      <c r="B306" s="49" t="s">
        <v>1659</v>
      </c>
      <c r="C306" s="49" t="s">
        <v>1660</v>
      </c>
      <c r="D306" s="50" t="s">
        <v>872</v>
      </c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</row>
    <row r="307" spans="1:48" ht="40.200000000000003" thickBot="1">
      <c r="A307" s="53" t="s">
        <v>1661</v>
      </c>
      <c r="B307" s="53" t="s">
        <v>1662</v>
      </c>
      <c r="C307" s="53" t="s">
        <v>1663</v>
      </c>
      <c r="D307" s="54" t="s">
        <v>872</v>
      </c>
      <c r="E307" s="53" t="s">
        <v>899</v>
      </c>
      <c r="F307" s="53"/>
      <c r="G307" s="53" t="s">
        <v>899</v>
      </c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</row>
    <row r="308" spans="1:48" ht="66.599999999999994" thickBot="1">
      <c r="A308" s="53" t="s">
        <v>1664</v>
      </c>
      <c r="B308" s="53" t="s">
        <v>1665</v>
      </c>
      <c r="C308" s="53" t="s">
        <v>1666</v>
      </c>
      <c r="D308" s="54" t="s">
        <v>828</v>
      </c>
      <c r="E308" s="53" t="s">
        <v>899</v>
      </c>
      <c r="F308" s="53"/>
      <c r="G308" s="53" t="s">
        <v>899</v>
      </c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</row>
    <row r="309" spans="1:48" ht="40.200000000000003" thickBot="1">
      <c r="A309" s="53" t="s">
        <v>1667</v>
      </c>
      <c r="B309" s="53" t="s">
        <v>1668</v>
      </c>
      <c r="C309" s="53" t="s">
        <v>1669</v>
      </c>
      <c r="D309" s="54" t="s">
        <v>828</v>
      </c>
      <c r="E309" s="53" t="s">
        <v>899</v>
      </c>
      <c r="F309" s="53"/>
      <c r="G309" s="53" t="s">
        <v>899</v>
      </c>
      <c r="H309" s="53" t="s">
        <v>1670</v>
      </c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</row>
    <row r="310" spans="1:48" ht="53.4" thickBot="1">
      <c r="A310" s="53" t="s">
        <v>1671</v>
      </c>
      <c r="B310" s="53" t="s">
        <v>1672</v>
      </c>
      <c r="C310" s="53" t="s">
        <v>1673</v>
      </c>
      <c r="D310" s="54" t="s">
        <v>1460</v>
      </c>
      <c r="E310" s="53" t="s">
        <v>899</v>
      </c>
      <c r="F310" s="53"/>
      <c r="G310" s="53" t="s">
        <v>899</v>
      </c>
      <c r="H310" s="53" t="s">
        <v>1674</v>
      </c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</row>
    <row r="311" spans="1:48" ht="53.4" thickBot="1">
      <c r="A311" s="53" t="s">
        <v>500</v>
      </c>
      <c r="B311" s="53" t="s">
        <v>1675</v>
      </c>
      <c r="C311" s="53" t="s">
        <v>1676</v>
      </c>
      <c r="D311" s="54" t="s">
        <v>828</v>
      </c>
      <c r="E311" s="53" t="s">
        <v>899</v>
      </c>
      <c r="F311" s="53"/>
      <c r="G311" s="53" t="s">
        <v>899</v>
      </c>
      <c r="H311" s="53" t="s">
        <v>1677</v>
      </c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</row>
    <row r="312" spans="1:48" ht="40.200000000000003" thickBot="1">
      <c r="A312" s="53" t="s">
        <v>1678</v>
      </c>
      <c r="B312" s="53" t="s">
        <v>1679</v>
      </c>
      <c r="C312" s="53" t="s">
        <v>1680</v>
      </c>
      <c r="D312" s="54" t="s">
        <v>934</v>
      </c>
      <c r="E312" s="53" t="s">
        <v>899</v>
      </c>
      <c r="F312" s="53"/>
      <c r="G312" s="53" t="s">
        <v>899</v>
      </c>
      <c r="H312" s="53" t="s">
        <v>1681</v>
      </c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</row>
    <row r="313" spans="1:48" ht="40.200000000000003" thickBot="1">
      <c r="A313" s="53" t="s">
        <v>1682</v>
      </c>
      <c r="B313" s="53" t="s">
        <v>1683</v>
      </c>
      <c r="C313" s="53" t="s">
        <v>1684</v>
      </c>
      <c r="D313" s="54" t="s">
        <v>889</v>
      </c>
      <c r="E313" s="53" t="s">
        <v>899</v>
      </c>
      <c r="F313" s="53"/>
      <c r="G313" s="53" t="s">
        <v>899</v>
      </c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</row>
    <row r="314" spans="1:48" ht="53.4" thickBot="1">
      <c r="A314" s="49" t="s">
        <v>1685</v>
      </c>
      <c r="B314" s="49" t="s">
        <v>1686</v>
      </c>
      <c r="C314" s="49" t="s">
        <v>1687</v>
      </c>
      <c r="D314" s="50" t="s">
        <v>872</v>
      </c>
      <c r="E314" s="49" t="s">
        <v>1688</v>
      </c>
      <c r="F314" s="52">
        <v>4</v>
      </c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</row>
    <row r="315" spans="1:48" ht="40.200000000000003" thickBot="1">
      <c r="A315" s="49" t="s">
        <v>1689</v>
      </c>
      <c r="B315" s="49" t="s">
        <v>1690</v>
      </c>
      <c r="C315" s="49" t="s">
        <v>1691</v>
      </c>
      <c r="D315" s="50" t="s">
        <v>872</v>
      </c>
      <c r="E315" s="49" t="s">
        <v>1692</v>
      </c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</row>
    <row r="316" spans="1:48" ht="40.200000000000003" thickBot="1">
      <c r="A316" s="49" t="s">
        <v>1693</v>
      </c>
      <c r="B316" s="49" t="s">
        <v>1694</v>
      </c>
      <c r="C316" s="49" t="s">
        <v>1695</v>
      </c>
      <c r="D316" s="50" t="s">
        <v>872</v>
      </c>
      <c r="E316" s="49" t="s">
        <v>1692</v>
      </c>
      <c r="F316" s="49"/>
      <c r="G316" s="49"/>
      <c r="H316" s="51" t="s">
        <v>1696</v>
      </c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</row>
    <row r="317" spans="1:48" ht="53.4" thickBot="1">
      <c r="A317" s="53" t="s">
        <v>1697</v>
      </c>
      <c r="B317" s="53" t="s">
        <v>1698</v>
      </c>
      <c r="C317" s="53" t="s">
        <v>1699</v>
      </c>
      <c r="D317" s="54" t="s">
        <v>945</v>
      </c>
      <c r="E317" s="53" t="s">
        <v>899</v>
      </c>
      <c r="F317" s="53"/>
      <c r="G317" s="53" t="s">
        <v>899</v>
      </c>
      <c r="H317" s="53" t="s">
        <v>1700</v>
      </c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</row>
    <row r="318" spans="1:48" ht="27" thickBot="1">
      <c r="A318" s="49" t="s">
        <v>1701</v>
      </c>
      <c r="B318" s="49" t="s">
        <v>1702</v>
      </c>
      <c r="C318" s="49" t="s">
        <v>1703</v>
      </c>
      <c r="D318" s="50" t="s">
        <v>872</v>
      </c>
      <c r="E318" s="49" t="s">
        <v>1692</v>
      </c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</row>
    <row r="319" spans="1:48" ht="40.200000000000003" thickBot="1">
      <c r="A319" s="49" t="s">
        <v>1704</v>
      </c>
      <c r="B319" s="49" t="s">
        <v>1705</v>
      </c>
      <c r="C319" s="49" t="s">
        <v>1706</v>
      </c>
      <c r="D319" s="50" t="s">
        <v>945</v>
      </c>
      <c r="E319" s="49" t="s">
        <v>1692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</row>
    <row r="320" spans="1:48" ht="79.8" thickBot="1">
      <c r="A320" s="49" t="s">
        <v>1707</v>
      </c>
      <c r="B320" s="49" t="s">
        <v>1708</v>
      </c>
      <c r="C320" s="49" t="s">
        <v>1709</v>
      </c>
      <c r="D320" s="50" t="s">
        <v>945</v>
      </c>
      <c r="E320" s="49" t="s">
        <v>1692</v>
      </c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</row>
    <row r="321" spans="1:48" ht="53.4" thickBot="1">
      <c r="A321" s="49" t="s">
        <v>1710</v>
      </c>
      <c r="B321" s="49" t="s">
        <v>1711</v>
      </c>
      <c r="C321" s="49" t="s">
        <v>1712</v>
      </c>
      <c r="D321" s="50" t="s">
        <v>872</v>
      </c>
      <c r="E321" s="49" t="s">
        <v>1114</v>
      </c>
      <c r="F321" s="49"/>
      <c r="G321" s="49"/>
      <c r="H321" s="58" t="s">
        <v>1713</v>
      </c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</row>
    <row r="322" spans="1:48" ht="27" thickBot="1">
      <c r="A322" s="49" t="s">
        <v>1714</v>
      </c>
      <c r="B322" s="49" t="s">
        <v>1715</v>
      </c>
      <c r="C322" s="49" t="s">
        <v>1716</v>
      </c>
      <c r="D322" s="50" t="s">
        <v>872</v>
      </c>
      <c r="E322" s="49" t="s">
        <v>1692</v>
      </c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</row>
    <row r="323" spans="1:48" ht="66.599999999999994" thickBot="1">
      <c r="A323" s="49" t="s">
        <v>1717</v>
      </c>
      <c r="B323" s="49" t="s">
        <v>1718</v>
      </c>
      <c r="C323" s="49" t="s">
        <v>1695</v>
      </c>
      <c r="D323" s="50" t="s">
        <v>872</v>
      </c>
      <c r="E323" s="49" t="s">
        <v>1692</v>
      </c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</row>
    <row r="324" spans="1:48" ht="40.200000000000003" thickBot="1">
      <c r="A324" s="49" t="s">
        <v>1719</v>
      </c>
      <c r="B324" s="49" t="s">
        <v>1720</v>
      </c>
      <c r="C324" s="49" t="s">
        <v>1721</v>
      </c>
      <c r="D324" s="50" t="s">
        <v>872</v>
      </c>
      <c r="E324" s="49" t="s">
        <v>1692</v>
      </c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</row>
    <row r="325" spans="1:48" ht="40.200000000000003" thickBot="1">
      <c r="A325" s="49" t="s">
        <v>1722</v>
      </c>
      <c r="B325" s="49" t="s">
        <v>1723</v>
      </c>
      <c r="C325" s="49" t="s">
        <v>1721</v>
      </c>
      <c r="D325" s="50" t="s">
        <v>872</v>
      </c>
      <c r="E325" s="49" t="s">
        <v>1692</v>
      </c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</row>
    <row r="326" spans="1:48" ht="40.200000000000003" thickBot="1">
      <c r="A326" s="49" t="s">
        <v>1724</v>
      </c>
      <c r="B326" s="49" t="s">
        <v>1725</v>
      </c>
      <c r="C326" s="49" t="s">
        <v>1721</v>
      </c>
      <c r="D326" s="50" t="s">
        <v>872</v>
      </c>
      <c r="E326" s="49" t="s">
        <v>1692</v>
      </c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</row>
    <row r="327" spans="1:48" ht="40.200000000000003" thickBot="1">
      <c r="A327" s="49" t="s">
        <v>1726</v>
      </c>
      <c r="B327" s="49" t="s">
        <v>1727</v>
      </c>
      <c r="C327" s="49" t="s">
        <v>1728</v>
      </c>
      <c r="D327" s="50" t="s">
        <v>872</v>
      </c>
      <c r="E327" s="49" t="s">
        <v>1692</v>
      </c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</row>
    <row r="328" spans="1:48" ht="53.4" thickBot="1">
      <c r="A328" s="49" t="s">
        <v>1729</v>
      </c>
      <c r="B328" s="49" t="s">
        <v>1730</v>
      </c>
      <c r="C328" s="49" t="s">
        <v>1731</v>
      </c>
      <c r="D328" s="50" t="s">
        <v>945</v>
      </c>
      <c r="E328" s="49" t="s">
        <v>1692</v>
      </c>
      <c r="F328" s="49"/>
      <c r="G328" s="49"/>
      <c r="H328" s="49" t="s">
        <v>1732</v>
      </c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</row>
    <row r="329" spans="1:48" ht="79.8" thickBot="1">
      <c r="A329" s="49" t="s">
        <v>1733</v>
      </c>
      <c r="B329" s="49" t="s">
        <v>1734</v>
      </c>
      <c r="C329" s="49" t="s">
        <v>1735</v>
      </c>
      <c r="D329" s="50" t="s">
        <v>1460</v>
      </c>
      <c r="E329" s="49" t="s">
        <v>1692</v>
      </c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</row>
    <row r="330" spans="1:48" ht="40.200000000000003" thickBot="1">
      <c r="A330" s="49" t="s">
        <v>1736</v>
      </c>
      <c r="B330" s="49" t="s">
        <v>1737</v>
      </c>
      <c r="C330" s="49" t="s">
        <v>1738</v>
      </c>
      <c r="D330" s="50" t="s">
        <v>940</v>
      </c>
      <c r="E330" s="49" t="s">
        <v>1692</v>
      </c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</row>
    <row r="331" spans="1:48" ht="40.200000000000003" thickBot="1">
      <c r="A331" s="49" t="s">
        <v>1739</v>
      </c>
      <c r="B331" s="49" t="s">
        <v>1740</v>
      </c>
      <c r="C331" s="49" t="s">
        <v>1741</v>
      </c>
      <c r="D331" s="50" t="s">
        <v>872</v>
      </c>
      <c r="E331" s="49" t="s">
        <v>1692</v>
      </c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</row>
    <row r="332" spans="1:48" ht="53.4" thickBot="1">
      <c r="A332" s="53" t="s">
        <v>1742</v>
      </c>
      <c r="B332" s="53" t="s">
        <v>1743</v>
      </c>
      <c r="C332" s="53" t="s">
        <v>1744</v>
      </c>
      <c r="D332" s="54" t="s">
        <v>945</v>
      </c>
      <c r="E332" s="53" t="s">
        <v>899</v>
      </c>
      <c r="F332" s="53"/>
      <c r="G332" s="53" t="s">
        <v>899</v>
      </c>
      <c r="H332" s="53" t="s">
        <v>1745</v>
      </c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</row>
    <row r="333" spans="1:48" ht="53.4" thickBot="1">
      <c r="A333" s="49" t="s">
        <v>1746</v>
      </c>
      <c r="B333" s="49" t="s">
        <v>1747</v>
      </c>
      <c r="C333" s="49"/>
      <c r="D333" s="50" t="s">
        <v>872</v>
      </c>
      <c r="E333" s="49" t="s">
        <v>1692</v>
      </c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</row>
    <row r="334" spans="1:48" ht="53.4" thickBot="1">
      <c r="A334" s="49" t="s">
        <v>1748</v>
      </c>
      <c r="B334" s="49" t="s">
        <v>1749</v>
      </c>
      <c r="C334" s="49" t="s">
        <v>1750</v>
      </c>
      <c r="D334" s="50" t="s">
        <v>872</v>
      </c>
      <c r="E334" s="49" t="s">
        <v>1692</v>
      </c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</row>
    <row r="335" spans="1:48" ht="40.200000000000003" thickBot="1">
      <c r="A335" s="49" t="s">
        <v>1751</v>
      </c>
      <c r="B335" s="49" t="s">
        <v>1752</v>
      </c>
      <c r="C335" s="49" t="s">
        <v>1753</v>
      </c>
      <c r="D335" s="50" t="s">
        <v>872</v>
      </c>
      <c r="E335" s="49" t="s">
        <v>1688</v>
      </c>
      <c r="F335" s="52">
        <v>1</v>
      </c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</row>
    <row r="336" spans="1:48" ht="40.200000000000003" thickBot="1">
      <c r="A336" s="53" t="s">
        <v>1754</v>
      </c>
      <c r="B336" s="53" t="s">
        <v>1755</v>
      </c>
      <c r="C336" s="53" t="s">
        <v>1756</v>
      </c>
      <c r="D336" s="54" t="s">
        <v>945</v>
      </c>
      <c r="E336" s="53" t="s">
        <v>899</v>
      </c>
      <c r="F336" s="53"/>
      <c r="G336" s="53" t="s">
        <v>899</v>
      </c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</row>
    <row r="337" spans="1:48" ht="40.200000000000003" thickBot="1">
      <c r="A337" s="49" t="s">
        <v>1757</v>
      </c>
      <c r="B337" s="49" t="s">
        <v>1758</v>
      </c>
      <c r="C337" s="49" t="s">
        <v>1759</v>
      </c>
      <c r="D337" s="50" t="s">
        <v>1760</v>
      </c>
      <c r="E337" s="49" t="s">
        <v>1688</v>
      </c>
      <c r="F337" s="52">
        <v>4</v>
      </c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</row>
    <row r="338" spans="1:48" ht="66.599999999999994" thickBot="1">
      <c r="A338" s="49" t="s">
        <v>1761</v>
      </c>
      <c r="B338" s="49" t="s">
        <v>1762</v>
      </c>
      <c r="C338" s="49" t="s">
        <v>1763</v>
      </c>
      <c r="D338" s="50" t="s">
        <v>872</v>
      </c>
      <c r="E338" s="49" t="s">
        <v>1688</v>
      </c>
      <c r="F338" s="52">
        <v>1</v>
      </c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</row>
    <row r="339" spans="1:48" ht="53.4" thickBot="1">
      <c r="A339" s="49" t="s">
        <v>1764</v>
      </c>
      <c r="B339" s="49" t="s">
        <v>1765</v>
      </c>
      <c r="C339" s="49" t="s">
        <v>1766</v>
      </c>
      <c r="D339" s="50" t="s">
        <v>1760</v>
      </c>
      <c r="E339" s="49" t="s">
        <v>1688</v>
      </c>
      <c r="F339" s="52">
        <v>4</v>
      </c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</row>
    <row r="340" spans="1:48" ht="66.599999999999994" thickBot="1">
      <c r="A340" s="53" t="s">
        <v>1767</v>
      </c>
      <c r="B340" s="53" t="s">
        <v>1768</v>
      </c>
      <c r="C340" s="53" t="s">
        <v>1769</v>
      </c>
      <c r="D340" s="54" t="s">
        <v>828</v>
      </c>
      <c r="E340" s="53" t="s">
        <v>899</v>
      </c>
      <c r="F340" s="53"/>
      <c r="G340" s="53" t="s">
        <v>899</v>
      </c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</row>
    <row r="341" spans="1:48" ht="53.4" thickBot="1">
      <c r="A341" s="49" t="s">
        <v>1770</v>
      </c>
      <c r="B341" s="49" t="s">
        <v>1771</v>
      </c>
      <c r="C341" s="49" t="s">
        <v>1772</v>
      </c>
      <c r="D341" s="50" t="s">
        <v>940</v>
      </c>
      <c r="E341" s="49" t="s">
        <v>1692</v>
      </c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</row>
    <row r="342" spans="1:48" ht="93" thickBot="1">
      <c r="A342" s="49" t="s">
        <v>1773</v>
      </c>
      <c r="B342" s="49" t="s">
        <v>1774</v>
      </c>
      <c r="C342" s="49" t="s">
        <v>1775</v>
      </c>
      <c r="D342" s="50" t="s">
        <v>918</v>
      </c>
      <c r="E342" s="49" t="s">
        <v>1776</v>
      </c>
      <c r="F342" s="52">
        <v>2</v>
      </c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</row>
    <row r="343" spans="1:48" ht="53.4" thickBot="1">
      <c r="A343" s="49" t="s">
        <v>571</v>
      </c>
      <c r="B343" s="49" t="s">
        <v>330</v>
      </c>
      <c r="C343" s="49" t="s">
        <v>331</v>
      </c>
      <c r="D343" s="50" t="s">
        <v>940</v>
      </c>
      <c r="E343" s="49" t="s">
        <v>1776</v>
      </c>
      <c r="F343" s="52">
        <v>2</v>
      </c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</row>
    <row r="344" spans="1:48" ht="53.4" thickBot="1">
      <c r="A344" s="49" t="s">
        <v>1777</v>
      </c>
      <c r="B344" s="49" t="s">
        <v>1778</v>
      </c>
      <c r="C344" s="49" t="s">
        <v>1779</v>
      </c>
      <c r="D344" s="50" t="s">
        <v>945</v>
      </c>
      <c r="E344" s="49" t="s">
        <v>1688</v>
      </c>
      <c r="F344" s="52">
        <v>1</v>
      </c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</row>
    <row r="345" spans="1:48" ht="40.200000000000003" thickBot="1">
      <c r="A345" s="49" t="s">
        <v>1780</v>
      </c>
      <c r="B345" s="49" t="s">
        <v>1781</v>
      </c>
      <c r="C345" s="49" t="s">
        <v>1782</v>
      </c>
      <c r="D345" s="50" t="s">
        <v>872</v>
      </c>
      <c r="E345" s="49" t="s">
        <v>1783</v>
      </c>
      <c r="F345" s="52">
        <v>2</v>
      </c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</row>
    <row r="346" spans="1:48" ht="53.4" thickBot="1">
      <c r="A346" s="49" t="s">
        <v>1784</v>
      </c>
      <c r="B346" s="49" t="s">
        <v>1785</v>
      </c>
      <c r="C346" s="49" t="s">
        <v>1786</v>
      </c>
      <c r="D346" s="50" t="s">
        <v>872</v>
      </c>
      <c r="E346" s="49" t="s">
        <v>1688</v>
      </c>
      <c r="F346" s="52">
        <v>2</v>
      </c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</row>
    <row r="347" spans="1:48" ht="40.200000000000003" thickBot="1">
      <c r="A347" s="49" t="s">
        <v>1787</v>
      </c>
      <c r="B347" s="49" t="s">
        <v>1788</v>
      </c>
      <c r="C347" s="49" t="s">
        <v>1789</v>
      </c>
      <c r="D347" s="50" t="s">
        <v>945</v>
      </c>
      <c r="E347" s="49" t="s">
        <v>1688</v>
      </c>
      <c r="F347" s="52">
        <v>3</v>
      </c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</row>
    <row r="348" spans="1:48" ht="66.599999999999994" thickBot="1">
      <c r="A348" s="49" t="s">
        <v>1790</v>
      </c>
      <c r="B348" s="49" t="s">
        <v>1791</v>
      </c>
      <c r="C348" s="49" t="s">
        <v>1792</v>
      </c>
      <c r="D348" s="50" t="s">
        <v>945</v>
      </c>
      <c r="E348" s="49" t="s">
        <v>1688</v>
      </c>
      <c r="F348" s="52">
        <v>2</v>
      </c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</row>
    <row r="349" spans="1:48" ht="40.200000000000003" thickBot="1">
      <c r="A349" s="49" t="s">
        <v>1793</v>
      </c>
      <c r="B349" s="49" t="s">
        <v>1794</v>
      </c>
      <c r="C349" s="49" t="s">
        <v>1795</v>
      </c>
      <c r="D349" s="50" t="s">
        <v>872</v>
      </c>
      <c r="E349" s="49" t="s">
        <v>1688</v>
      </c>
      <c r="F349" s="52">
        <v>2</v>
      </c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</row>
    <row r="350" spans="1:48" ht="53.4" thickBot="1">
      <c r="A350" s="49" t="s">
        <v>1796</v>
      </c>
      <c r="B350" s="49" t="s">
        <v>1797</v>
      </c>
      <c r="C350" s="49" t="s">
        <v>1798</v>
      </c>
      <c r="D350" s="50" t="s">
        <v>945</v>
      </c>
      <c r="E350" s="49" t="s">
        <v>1692</v>
      </c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</row>
    <row r="351" spans="1:48" ht="53.4" thickBot="1">
      <c r="A351" s="53" t="s">
        <v>1799</v>
      </c>
      <c r="B351" s="53" t="s">
        <v>1797</v>
      </c>
      <c r="C351" s="53" t="s">
        <v>1797</v>
      </c>
      <c r="D351" s="54" t="s">
        <v>945</v>
      </c>
      <c r="E351" s="53" t="s">
        <v>899</v>
      </c>
      <c r="F351" s="53"/>
      <c r="G351" s="53" t="s">
        <v>899</v>
      </c>
      <c r="H351" s="53" t="s">
        <v>1800</v>
      </c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</row>
    <row r="352" spans="1:48" ht="40.200000000000003" thickBot="1">
      <c r="A352" s="49" t="s">
        <v>1801</v>
      </c>
      <c r="B352" s="49" t="s">
        <v>1802</v>
      </c>
      <c r="C352" s="49" t="s">
        <v>1803</v>
      </c>
      <c r="D352" s="50" t="s">
        <v>872</v>
      </c>
      <c r="E352" s="49" t="s">
        <v>1688</v>
      </c>
      <c r="F352" s="52">
        <v>2</v>
      </c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</row>
    <row r="353" spans="1:48" ht="66.599999999999994" thickBot="1">
      <c r="A353" s="49" t="s">
        <v>1804</v>
      </c>
      <c r="B353" s="49" t="s">
        <v>1805</v>
      </c>
      <c r="C353" s="49" t="s">
        <v>1806</v>
      </c>
      <c r="D353" s="50" t="s">
        <v>872</v>
      </c>
      <c r="E353" s="49" t="s">
        <v>1688</v>
      </c>
      <c r="F353" s="52">
        <v>4</v>
      </c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</row>
    <row r="354" spans="1:48" ht="53.4" thickBot="1">
      <c r="A354" s="49" t="s">
        <v>1807</v>
      </c>
      <c r="B354" s="49" t="s">
        <v>1808</v>
      </c>
      <c r="C354" s="49" t="s">
        <v>1809</v>
      </c>
      <c r="D354" s="50" t="s">
        <v>872</v>
      </c>
      <c r="E354" s="49" t="s">
        <v>1810</v>
      </c>
      <c r="F354" s="52">
        <v>1</v>
      </c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</row>
    <row r="355" spans="1:48" ht="53.4" thickBot="1">
      <c r="A355" s="53" t="s">
        <v>1811</v>
      </c>
      <c r="B355" s="53" t="s">
        <v>1812</v>
      </c>
      <c r="C355" s="53" t="s">
        <v>1813</v>
      </c>
      <c r="D355" s="54" t="s">
        <v>945</v>
      </c>
      <c r="E355" s="53" t="s">
        <v>899</v>
      </c>
      <c r="F355" s="53"/>
      <c r="G355" s="53" t="s">
        <v>899</v>
      </c>
      <c r="H355" s="53" t="s">
        <v>1814</v>
      </c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</row>
    <row r="356" spans="1:48" ht="40.200000000000003" thickBot="1">
      <c r="A356" s="49" t="s">
        <v>1815</v>
      </c>
      <c r="B356" s="49" t="s">
        <v>1816</v>
      </c>
      <c r="C356" s="49" t="s">
        <v>1817</v>
      </c>
      <c r="D356" s="50" t="s">
        <v>872</v>
      </c>
      <c r="E356" s="49" t="s">
        <v>1692</v>
      </c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</row>
    <row r="357" spans="1:48" ht="27" thickBot="1">
      <c r="A357" s="49" t="s">
        <v>1818</v>
      </c>
      <c r="B357" s="49" t="s">
        <v>1819</v>
      </c>
      <c r="C357" s="49" t="s">
        <v>1820</v>
      </c>
      <c r="D357" s="50" t="s">
        <v>872</v>
      </c>
      <c r="E357" s="49" t="s">
        <v>1783</v>
      </c>
      <c r="F357" s="52">
        <v>2</v>
      </c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</row>
    <row r="358" spans="1:48" ht="40.200000000000003" thickBot="1">
      <c r="A358" s="49" t="s">
        <v>1821</v>
      </c>
      <c r="B358" s="49" t="s">
        <v>1822</v>
      </c>
      <c r="C358" s="49" t="s">
        <v>1823</v>
      </c>
      <c r="D358" s="50" t="s">
        <v>945</v>
      </c>
      <c r="E358" s="49" t="s">
        <v>1692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</row>
    <row r="359" spans="1:48" ht="27" thickBot="1">
      <c r="A359" s="49" t="s">
        <v>1824</v>
      </c>
      <c r="B359" s="49" t="s">
        <v>1825</v>
      </c>
      <c r="C359" s="49" t="s">
        <v>1826</v>
      </c>
      <c r="D359" s="50" t="s">
        <v>945</v>
      </c>
      <c r="E359" s="49" t="s">
        <v>1688</v>
      </c>
      <c r="F359" s="52">
        <v>3</v>
      </c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</row>
    <row r="360" spans="1:48" ht="40.200000000000003" thickBot="1">
      <c r="A360" s="49" t="s">
        <v>1827</v>
      </c>
      <c r="B360" s="49" t="s">
        <v>1828</v>
      </c>
      <c r="C360" s="49" t="s">
        <v>1829</v>
      </c>
      <c r="D360" s="50" t="s">
        <v>945</v>
      </c>
      <c r="E360" s="49" t="s">
        <v>1688</v>
      </c>
      <c r="F360" s="52">
        <v>3</v>
      </c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</row>
    <row r="361" spans="1:48" ht="40.200000000000003" thickBot="1">
      <c r="A361" s="49" t="s">
        <v>1830</v>
      </c>
      <c r="B361" s="49" t="s">
        <v>1831</v>
      </c>
      <c r="C361" s="49" t="s">
        <v>1832</v>
      </c>
      <c r="D361" s="50" t="s">
        <v>872</v>
      </c>
      <c r="E361" s="49" t="s">
        <v>1688</v>
      </c>
      <c r="F361" s="52">
        <v>2</v>
      </c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</row>
    <row r="362" spans="1:48" ht="53.4" thickBot="1">
      <c r="A362" s="49" t="s">
        <v>848</v>
      </c>
      <c r="B362" s="49" t="s">
        <v>1833</v>
      </c>
      <c r="C362" s="49" t="s">
        <v>1834</v>
      </c>
      <c r="D362" s="50" t="s">
        <v>872</v>
      </c>
      <c r="E362" s="49" t="s">
        <v>1688</v>
      </c>
      <c r="F362" s="52">
        <v>1</v>
      </c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</row>
    <row r="363" spans="1:48" ht="53.4" thickBot="1">
      <c r="A363" s="49" t="s">
        <v>1835</v>
      </c>
      <c r="B363" s="49" t="s">
        <v>1836</v>
      </c>
      <c r="C363" s="49" t="s">
        <v>1834</v>
      </c>
      <c r="D363" s="56"/>
      <c r="E363" s="49" t="s">
        <v>1114</v>
      </c>
      <c r="F363" s="49"/>
      <c r="G363" s="49"/>
      <c r="H363" s="51" t="s">
        <v>1837</v>
      </c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</row>
    <row r="364" spans="1:48" ht="53.4" thickBot="1">
      <c r="A364" s="49" t="s">
        <v>1838</v>
      </c>
      <c r="B364" s="49" t="s">
        <v>1839</v>
      </c>
      <c r="C364" s="49" t="s">
        <v>1834</v>
      </c>
      <c r="D364" s="56"/>
      <c r="E364" s="49" t="s">
        <v>1114</v>
      </c>
      <c r="F364" s="49"/>
      <c r="G364" s="49"/>
      <c r="H364" s="51" t="s">
        <v>1840</v>
      </c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</row>
    <row r="365" spans="1:48" ht="27" thickBot="1">
      <c r="A365" s="49" t="s">
        <v>1841</v>
      </c>
      <c r="B365" s="49" t="s">
        <v>1842</v>
      </c>
      <c r="C365" s="49" t="s">
        <v>1843</v>
      </c>
      <c r="D365" s="50" t="s">
        <v>872</v>
      </c>
      <c r="E365" s="49" t="s">
        <v>1688</v>
      </c>
      <c r="F365" s="52">
        <v>2</v>
      </c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</row>
    <row r="366" spans="1:48" ht="40.200000000000003" thickBot="1">
      <c r="A366" s="53" t="s">
        <v>453</v>
      </c>
      <c r="B366" s="53" t="s">
        <v>78</v>
      </c>
      <c r="C366" s="53" t="s">
        <v>1844</v>
      </c>
      <c r="D366" s="54" t="s">
        <v>872</v>
      </c>
      <c r="E366" s="53" t="s">
        <v>899</v>
      </c>
      <c r="F366" s="53"/>
      <c r="G366" s="53" t="s">
        <v>899</v>
      </c>
      <c r="H366" s="53" t="s">
        <v>1845</v>
      </c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</row>
    <row r="367" spans="1:48" ht="40.200000000000003" thickBot="1">
      <c r="A367" s="49" t="s">
        <v>1846</v>
      </c>
      <c r="B367" s="49" t="s">
        <v>1847</v>
      </c>
      <c r="C367" s="49" t="s">
        <v>1844</v>
      </c>
      <c r="D367" s="50" t="s">
        <v>872</v>
      </c>
      <c r="E367" s="49" t="s">
        <v>1688</v>
      </c>
      <c r="F367" s="52">
        <v>2</v>
      </c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</row>
    <row r="368" spans="1:48" ht="66.599999999999994" thickBot="1">
      <c r="A368" s="49" t="s">
        <v>452</v>
      </c>
      <c r="B368" s="49" t="s">
        <v>77</v>
      </c>
      <c r="C368" s="49" t="s">
        <v>1848</v>
      </c>
      <c r="D368" s="50" t="s">
        <v>872</v>
      </c>
      <c r="E368" s="49" t="s">
        <v>1688</v>
      </c>
      <c r="F368" s="52">
        <v>2</v>
      </c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</row>
    <row r="369" spans="1:48" ht="40.200000000000003" thickBot="1">
      <c r="A369" s="49" t="s">
        <v>1849</v>
      </c>
      <c r="B369" s="49" t="s">
        <v>1850</v>
      </c>
      <c r="C369" s="49" t="s">
        <v>1851</v>
      </c>
      <c r="D369" s="50" t="s">
        <v>872</v>
      </c>
      <c r="E369" s="49" t="s">
        <v>1688</v>
      </c>
      <c r="F369" s="52">
        <v>1</v>
      </c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</row>
    <row r="370" spans="1:48" ht="40.200000000000003" thickBot="1">
      <c r="A370" s="49" t="s">
        <v>1852</v>
      </c>
      <c r="B370" s="49" t="s">
        <v>1853</v>
      </c>
      <c r="C370" s="49" t="s">
        <v>1854</v>
      </c>
      <c r="D370" s="50" t="s">
        <v>872</v>
      </c>
      <c r="E370" s="49" t="s">
        <v>1692</v>
      </c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</row>
    <row r="371" spans="1:48" ht="40.200000000000003" thickBot="1">
      <c r="A371" s="49" t="s">
        <v>1855</v>
      </c>
      <c r="B371" s="49" t="s">
        <v>1856</v>
      </c>
      <c r="C371" s="49" t="s">
        <v>1854</v>
      </c>
      <c r="D371" s="50" t="s">
        <v>872</v>
      </c>
      <c r="E371" s="49" t="s">
        <v>1692</v>
      </c>
      <c r="F371" s="49"/>
      <c r="G371" s="49"/>
      <c r="H371" s="49" t="s">
        <v>1857</v>
      </c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</row>
    <row r="372" spans="1:48" ht="53.4" thickBot="1">
      <c r="A372" s="49" t="s">
        <v>1858</v>
      </c>
      <c r="B372" s="49" t="s">
        <v>1859</v>
      </c>
      <c r="C372" s="49" t="s">
        <v>1860</v>
      </c>
      <c r="D372" s="50" t="s">
        <v>945</v>
      </c>
      <c r="E372" s="49" t="s">
        <v>1688</v>
      </c>
      <c r="F372" s="52">
        <v>2</v>
      </c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</row>
    <row r="373" spans="1:48" ht="53.4" thickBot="1">
      <c r="A373" s="49" t="s">
        <v>1861</v>
      </c>
      <c r="B373" s="49" t="s">
        <v>1862</v>
      </c>
      <c r="C373" s="49" t="s">
        <v>1863</v>
      </c>
      <c r="D373" s="50" t="s">
        <v>945</v>
      </c>
      <c r="E373" s="49" t="s">
        <v>1688</v>
      </c>
      <c r="F373" s="52">
        <v>3</v>
      </c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</row>
    <row r="374" spans="1:48" ht="40.200000000000003" thickBot="1">
      <c r="A374" s="49" t="s">
        <v>1864</v>
      </c>
      <c r="B374" s="49" t="s">
        <v>1865</v>
      </c>
      <c r="C374" s="49" t="s">
        <v>1866</v>
      </c>
      <c r="D374" s="50" t="s">
        <v>945</v>
      </c>
      <c r="E374" s="49" t="s">
        <v>1867</v>
      </c>
      <c r="F374" s="52">
        <v>1</v>
      </c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</row>
    <row r="375" spans="1:48" ht="40.200000000000003" thickBot="1">
      <c r="A375" s="49" t="s">
        <v>1868</v>
      </c>
      <c r="B375" s="49" t="s">
        <v>1869</v>
      </c>
      <c r="C375" s="49" t="s">
        <v>1870</v>
      </c>
      <c r="D375" s="50" t="s">
        <v>872</v>
      </c>
      <c r="E375" s="49" t="s">
        <v>1688</v>
      </c>
      <c r="F375" s="52">
        <v>3</v>
      </c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</row>
    <row r="376" spans="1:48" ht="53.4" thickBot="1">
      <c r="A376" s="49" t="s">
        <v>1871</v>
      </c>
      <c r="B376" s="49" t="s">
        <v>1872</v>
      </c>
      <c r="C376" s="49" t="s">
        <v>1873</v>
      </c>
      <c r="D376" s="50" t="s">
        <v>872</v>
      </c>
      <c r="E376" s="49" t="s">
        <v>1688</v>
      </c>
      <c r="F376" s="52">
        <v>3</v>
      </c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</row>
    <row r="377" spans="1:48" ht="40.200000000000003" thickBot="1">
      <c r="A377" s="49" t="s">
        <v>1874</v>
      </c>
      <c r="B377" s="49" t="s">
        <v>1875</v>
      </c>
      <c r="C377" s="49" t="s">
        <v>1876</v>
      </c>
      <c r="D377" s="50" t="s">
        <v>872</v>
      </c>
      <c r="E377" s="49" t="s">
        <v>1688</v>
      </c>
      <c r="F377" s="52">
        <v>2</v>
      </c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</row>
    <row r="378" spans="1:48" ht="40.200000000000003" thickBot="1">
      <c r="A378" s="49" t="s">
        <v>1877</v>
      </c>
      <c r="B378" s="49" t="s">
        <v>1878</v>
      </c>
      <c r="C378" s="49" t="s">
        <v>1876</v>
      </c>
      <c r="D378" s="50" t="s">
        <v>872</v>
      </c>
      <c r="E378" s="49" t="s">
        <v>1688</v>
      </c>
      <c r="F378" s="52">
        <v>2</v>
      </c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</row>
    <row r="379" spans="1:48" ht="40.200000000000003" thickBot="1">
      <c r="A379" s="49" t="s">
        <v>1879</v>
      </c>
      <c r="B379" s="49" t="s">
        <v>1880</v>
      </c>
      <c r="C379" s="49" t="s">
        <v>1876</v>
      </c>
      <c r="D379" s="50" t="s">
        <v>872</v>
      </c>
      <c r="E379" s="49" t="s">
        <v>1688</v>
      </c>
      <c r="F379" s="52">
        <v>2</v>
      </c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</row>
    <row r="380" spans="1:48" ht="40.200000000000003" thickBot="1">
      <c r="A380" s="53" t="s">
        <v>1881</v>
      </c>
      <c r="B380" s="53" t="s">
        <v>1882</v>
      </c>
      <c r="C380" s="53" t="s">
        <v>1876</v>
      </c>
      <c r="D380" s="54" t="s">
        <v>872</v>
      </c>
      <c r="E380" s="53" t="s">
        <v>899</v>
      </c>
      <c r="F380" s="53"/>
      <c r="G380" s="53" t="s">
        <v>899</v>
      </c>
      <c r="H380" s="53" t="s">
        <v>1883</v>
      </c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</row>
    <row r="381" spans="1:48" ht="40.200000000000003" thickBot="1">
      <c r="A381" s="49" t="s">
        <v>1884</v>
      </c>
      <c r="B381" s="49" t="s">
        <v>1885</v>
      </c>
      <c r="C381" s="49" t="s">
        <v>1876</v>
      </c>
      <c r="D381" s="50" t="s">
        <v>872</v>
      </c>
      <c r="E381" s="49" t="s">
        <v>1688</v>
      </c>
      <c r="F381" s="52">
        <v>2</v>
      </c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</row>
    <row r="382" spans="1:48" ht="66.599999999999994" thickBot="1">
      <c r="A382" s="49" t="s">
        <v>1886</v>
      </c>
      <c r="B382" s="49" t="s">
        <v>1887</v>
      </c>
      <c r="C382" s="49" t="s">
        <v>1888</v>
      </c>
      <c r="D382" s="50" t="s">
        <v>1460</v>
      </c>
      <c r="E382" s="49" t="s">
        <v>1688</v>
      </c>
      <c r="F382" s="52">
        <v>3</v>
      </c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</row>
    <row r="383" spans="1:48" ht="66.599999999999994" thickBot="1">
      <c r="A383" s="49" t="s">
        <v>1889</v>
      </c>
      <c r="B383" s="49" t="s">
        <v>1890</v>
      </c>
      <c r="C383" s="49" t="s">
        <v>1891</v>
      </c>
      <c r="D383" s="50" t="s">
        <v>1460</v>
      </c>
      <c r="E383" s="49" t="s">
        <v>1688</v>
      </c>
      <c r="F383" s="52">
        <v>3</v>
      </c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</row>
    <row r="384" spans="1:48" ht="53.4" thickBot="1">
      <c r="A384" s="49" t="s">
        <v>1892</v>
      </c>
      <c r="B384" s="49" t="s">
        <v>1893</v>
      </c>
      <c r="C384" s="49" t="s">
        <v>1894</v>
      </c>
      <c r="D384" s="50" t="s">
        <v>1460</v>
      </c>
      <c r="E384" s="49" t="s">
        <v>1688</v>
      </c>
      <c r="F384" s="52">
        <v>4</v>
      </c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</row>
    <row r="385" spans="1:48" ht="53.4" thickBot="1">
      <c r="A385" s="49" t="s">
        <v>1895</v>
      </c>
      <c r="B385" s="49" t="s">
        <v>1896</v>
      </c>
      <c r="C385" s="49" t="s">
        <v>1897</v>
      </c>
      <c r="D385" s="50" t="s">
        <v>872</v>
      </c>
      <c r="E385" s="49" t="s">
        <v>1898</v>
      </c>
      <c r="F385" s="52">
        <v>3</v>
      </c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</row>
    <row r="386" spans="1:48" ht="40.200000000000003" thickBot="1">
      <c r="A386" s="49" t="s">
        <v>1899</v>
      </c>
      <c r="B386" s="49" t="s">
        <v>1900</v>
      </c>
      <c r="C386" s="49" t="s">
        <v>1901</v>
      </c>
      <c r="D386" s="50" t="s">
        <v>872</v>
      </c>
      <c r="E386" s="49" t="s">
        <v>1898</v>
      </c>
      <c r="F386" s="52">
        <v>1</v>
      </c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</row>
    <row r="387" spans="1:48" ht="53.4" thickBot="1">
      <c r="A387" s="49" t="s">
        <v>1902</v>
      </c>
      <c r="B387" s="49" t="s">
        <v>1903</v>
      </c>
      <c r="C387" s="49" t="s">
        <v>1904</v>
      </c>
      <c r="D387" s="50" t="s">
        <v>872</v>
      </c>
      <c r="E387" s="49" t="s">
        <v>1867</v>
      </c>
      <c r="F387" s="52">
        <v>2</v>
      </c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</row>
    <row r="388" spans="1:48" ht="40.200000000000003" thickBot="1">
      <c r="A388" s="49" t="s">
        <v>1905</v>
      </c>
      <c r="B388" s="49" t="s">
        <v>1906</v>
      </c>
      <c r="C388" s="49" t="s">
        <v>1907</v>
      </c>
      <c r="D388" s="50" t="s">
        <v>945</v>
      </c>
      <c r="E388" s="49" t="s">
        <v>1867</v>
      </c>
      <c r="F388" s="52">
        <v>1</v>
      </c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</row>
    <row r="389" spans="1:48" ht="40.200000000000003" thickBot="1">
      <c r="A389" s="49" t="s">
        <v>1908</v>
      </c>
      <c r="B389" s="49" t="s">
        <v>1909</v>
      </c>
      <c r="C389" s="49" t="s">
        <v>1910</v>
      </c>
      <c r="D389" s="50" t="s">
        <v>945</v>
      </c>
      <c r="E389" s="49" t="s">
        <v>1867</v>
      </c>
      <c r="F389" s="52">
        <v>3</v>
      </c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</row>
    <row r="390" spans="1:48" ht="27" thickBot="1">
      <c r="A390" s="49" t="s">
        <v>1911</v>
      </c>
      <c r="B390" s="49" t="s">
        <v>1912</v>
      </c>
      <c r="C390" s="49" t="s">
        <v>1913</v>
      </c>
      <c r="D390" s="50" t="s">
        <v>872</v>
      </c>
      <c r="E390" s="49" t="s">
        <v>1898</v>
      </c>
      <c r="F390" s="52">
        <v>2</v>
      </c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</row>
    <row r="391" spans="1:48" ht="40.200000000000003" thickBot="1">
      <c r="A391" s="53" t="s">
        <v>1914</v>
      </c>
      <c r="B391" s="53" t="s">
        <v>1915</v>
      </c>
      <c r="C391" s="53" t="s">
        <v>1916</v>
      </c>
      <c r="D391" s="54" t="s">
        <v>872</v>
      </c>
      <c r="E391" s="53" t="s">
        <v>899</v>
      </c>
      <c r="F391" s="53"/>
      <c r="G391" s="53" t="s">
        <v>899</v>
      </c>
      <c r="H391" s="53" t="s">
        <v>1917</v>
      </c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</row>
    <row r="392" spans="1:48" ht="53.4" thickBot="1">
      <c r="A392" s="49" t="s">
        <v>1918</v>
      </c>
      <c r="B392" s="49" t="s">
        <v>1919</v>
      </c>
      <c r="C392" s="49" t="s">
        <v>1920</v>
      </c>
      <c r="D392" s="50" t="s">
        <v>872</v>
      </c>
      <c r="E392" s="49" t="s">
        <v>1898</v>
      </c>
      <c r="F392" s="52">
        <v>2</v>
      </c>
      <c r="G392" s="49"/>
      <c r="H392" s="51" t="s">
        <v>1921</v>
      </c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</row>
    <row r="393" spans="1:48" ht="40.200000000000003" thickBot="1">
      <c r="A393" s="49" t="s">
        <v>1922</v>
      </c>
      <c r="B393" s="49" t="s">
        <v>1923</v>
      </c>
      <c r="C393" s="49" t="s">
        <v>1924</v>
      </c>
      <c r="D393" s="50" t="s">
        <v>872</v>
      </c>
      <c r="E393" s="49" t="s">
        <v>1898</v>
      </c>
      <c r="F393" s="52">
        <v>2</v>
      </c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</row>
    <row r="394" spans="1:48" ht="40.200000000000003" thickBot="1">
      <c r="A394" s="49" t="s">
        <v>1925</v>
      </c>
      <c r="B394" s="49" t="s">
        <v>1926</v>
      </c>
      <c r="C394" s="49" t="s">
        <v>1927</v>
      </c>
      <c r="D394" s="50" t="s">
        <v>872</v>
      </c>
      <c r="E394" s="49" t="s">
        <v>1867</v>
      </c>
      <c r="F394" s="52">
        <v>2</v>
      </c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</row>
    <row r="395" spans="1:48" ht="40.200000000000003" thickBot="1">
      <c r="A395" s="49" t="s">
        <v>1928</v>
      </c>
      <c r="B395" s="49" t="s">
        <v>1929</v>
      </c>
      <c r="C395" s="49" t="s">
        <v>1930</v>
      </c>
      <c r="D395" s="50" t="s">
        <v>872</v>
      </c>
      <c r="E395" s="49" t="s">
        <v>1867</v>
      </c>
      <c r="F395" s="52">
        <v>3</v>
      </c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</row>
    <row r="396" spans="1:48" ht="40.200000000000003" thickBot="1">
      <c r="A396" s="49" t="s">
        <v>1931</v>
      </c>
      <c r="B396" s="49" t="s">
        <v>1932</v>
      </c>
      <c r="C396" s="49" t="s">
        <v>1933</v>
      </c>
      <c r="D396" s="50" t="s">
        <v>872</v>
      </c>
      <c r="E396" s="49" t="s">
        <v>1934</v>
      </c>
      <c r="F396" s="49"/>
      <c r="G396" s="49"/>
      <c r="H396" s="49"/>
      <c r="I396" s="49" t="s">
        <v>874</v>
      </c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</row>
    <row r="397" spans="1:48" ht="40.200000000000003" thickBot="1">
      <c r="A397" s="53" t="s">
        <v>1935</v>
      </c>
      <c r="B397" s="53" t="s">
        <v>1936</v>
      </c>
      <c r="C397" s="53" t="s">
        <v>1937</v>
      </c>
      <c r="D397" s="54" t="s">
        <v>872</v>
      </c>
      <c r="E397" s="53" t="s">
        <v>899</v>
      </c>
      <c r="F397" s="53"/>
      <c r="G397" s="53" t="s">
        <v>899</v>
      </c>
      <c r="H397" s="53" t="s">
        <v>1938</v>
      </c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</row>
    <row r="398" spans="1:48" ht="40.200000000000003" thickBot="1">
      <c r="A398" s="49" t="s">
        <v>1939</v>
      </c>
      <c r="B398" s="49" t="s">
        <v>1940</v>
      </c>
      <c r="C398" s="49" t="s">
        <v>1937</v>
      </c>
      <c r="D398" s="50" t="s">
        <v>872</v>
      </c>
      <c r="E398" s="49" t="s">
        <v>1941</v>
      </c>
      <c r="F398" s="49"/>
      <c r="G398" s="49"/>
      <c r="H398" s="49"/>
      <c r="I398" s="49" t="s">
        <v>874</v>
      </c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</row>
    <row r="399" spans="1:48" ht="53.4" thickBot="1">
      <c r="A399" s="56" t="s">
        <v>1942</v>
      </c>
      <c r="B399" s="49" t="s">
        <v>1943</v>
      </c>
      <c r="C399" s="49" t="s">
        <v>1944</v>
      </c>
      <c r="D399" s="50" t="s">
        <v>872</v>
      </c>
      <c r="E399" s="49" t="s">
        <v>1945</v>
      </c>
      <c r="F399" s="49"/>
      <c r="G399" s="49"/>
      <c r="H399" s="49"/>
      <c r="I399" s="49" t="s">
        <v>874</v>
      </c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</row>
    <row r="400" spans="1:48" ht="53.4" thickBot="1">
      <c r="A400" s="49" t="s">
        <v>1946</v>
      </c>
      <c r="B400" s="49" t="s">
        <v>1947</v>
      </c>
      <c r="C400" s="49" t="s">
        <v>1948</v>
      </c>
      <c r="D400" s="50" t="s">
        <v>872</v>
      </c>
      <c r="E400" s="49" t="s">
        <v>1949</v>
      </c>
      <c r="F400" s="52">
        <v>1</v>
      </c>
      <c r="G400" s="49"/>
      <c r="H400" s="49"/>
      <c r="I400" s="49" t="s">
        <v>874</v>
      </c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</row>
    <row r="401" spans="1:48" ht="27" thickBot="1">
      <c r="A401" s="49" t="s">
        <v>1950</v>
      </c>
      <c r="B401" s="49" t="s">
        <v>1951</v>
      </c>
      <c r="C401" s="49" t="s">
        <v>1952</v>
      </c>
      <c r="D401" s="50" t="s">
        <v>872</v>
      </c>
      <c r="E401" s="49" t="s">
        <v>1953</v>
      </c>
      <c r="F401" s="52">
        <v>2</v>
      </c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</row>
    <row r="402" spans="1:48" ht="27" thickBot="1">
      <c r="A402" s="49" t="s">
        <v>1954</v>
      </c>
      <c r="B402" s="49" t="s">
        <v>1955</v>
      </c>
      <c r="C402" s="49" t="s">
        <v>1956</v>
      </c>
      <c r="D402" s="50" t="s">
        <v>872</v>
      </c>
      <c r="E402" s="49" t="s">
        <v>1957</v>
      </c>
      <c r="F402" s="52">
        <v>1</v>
      </c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</row>
    <row r="403" spans="1:48" ht="40.200000000000003" thickBot="1">
      <c r="A403" s="49" t="s">
        <v>1958</v>
      </c>
      <c r="B403" s="49" t="s">
        <v>1959</v>
      </c>
      <c r="C403" s="49" t="s">
        <v>1960</v>
      </c>
      <c r="D403" s="50" t="s">
        <v>872</v>
      </c>
      <c r="E403" s="49" t="s">
        <v>1953</v>
      </c>
      <c r="F403" s="52">
        <v>2</v>
      </c>
      <c r="G403" s="49"/>
      <c r="H403" s="49"/>
      <c r="I403" s="49" t="s">
        <v>874</v>
      </c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</row>
    <row r="404" spans="1:48" ht="53.4" thickBot="1">
      <c r="A404" s="49" t="s">
        <v>1961</v>
      </c>
      <c r="B404" s="49" t="s">
        <v>1962</v>
      </c>
      <c r="C404" s="49" t="s">
        <v>1963</v>
      </c>
      <c r="D404" s="50" t="s">
        <v>872</v>
      </c>
      <c r="E404" s="49" t="s">
        <v>1964</v>
      </c>
      <c r="F404" s="52">
        <v>4</v>
      </c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</row>
    <row r="405" spans="1:48" ht="27" thickBot="1">
      <c r="A405" s="49" t="s">
        <v>1965</v>
      </c>
      <c r="B405" s="49" t="s">
        <v>1966</v>
      </c>
      <c r="C405" s="49" t="s">
        <v>1967</v>
      </c>
      <c r="D405" s="50" t="s">
        <v>872</v>
      </c>
      <c r="E405" s="49" t="s">
        <v>1968</v>
      </c>
      <c r="F405" s="52">
        <v>3</v>
      </c>
      <c r="G405" s="49"/>
      <c r="H405" s="56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</row>
    <row r="406" spans="1:48" ht="66.599999999999994" thickBot="1">
      <c r="A406" s="49" t="s">
        <v>1969</v>
      </c>
      <c r="B406" s="49" t="s">
        <v>1970</v>
      </c>
      <c r="C406" s="49" t="s">
        <v>1971</v>
      </c>
      <c r="D406" s="50" t="s">
        <v>872</v>
      </c>
      <c r="E406" s="49" t="s">
        <v>1953</v>
      </c>
      <c r="F406" s="52">
        <v>4</v>
      </c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</row>
    <row r="407" spans="1:48" ht="66.599999999999994" thickBot="1">
      <c r="A407" s="49" t="s">
        <v>1972</v>
      </c>
      <c r="B407" s="49" t="s">
        <v>1973</v>
      </c>
      <c r="C407" s="49" t="s">
        <v>1974</v>
      </c>
      <c r="D407" s="50" t="s">
        <v>872</v>
      </c>
      <c r="E407" s="49" t="s">
        <v>1953</v>
      </c>
      <c r="F407" s="52">
        <v>4</v>
      </c>
      <c r="G407" s="49"/>
      <c r="H407" s="56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</row>
    <row r="408" spans="1:48" ht="40.200000000000003" thickBot="1">
      <c r="A408" s="49" t="s">
        <v>1975</v>
      </c>
      <c r="B408" s="49" t="s">
        <v>1976</v>
      </c>
      <c r="C408" s="49" t="s">
        <v>1977</v>
      </c>
      <c r="D408" s="50" t="s">
        <v>872</v>
      </c>
      <c r="E408" s="49" t="s">
        <v>1953</v>
      </c>
      <c r="F408" s="52">
        <v>1</v>
      </c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</row>
    <row r="409" spans="1:48" ht="40.200000000000003" thickBot="1">
      <c r="A409" s="49" t="s">
        <v>1978</v>
      </c>
      <c r="B409" s="49" t="s">
        <v>1979</v>
      </c>
      <c r="C409" s="49" t="s">
        <v>1980</v>
      </c>
      <c r="D409" s="50" t="s">
        <v>872</v>
      </c>
      <c r="E409" s="49" t="s">
        <v>1953</v>
      </c>
      <c r="F409" s="52">
        <v>1</v>
      </c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</row>
    <row r="410" spans="1:48" ht="40.200000000000003" thickBot="1">
      <c r="A410" s="49" t="s">
        <v>1981</v>
      </c>
      <c r="B410" s="49" t="s">
        <v>1982</v>
      </c>
      <c r="C410" s="49" t="s">
        <v>1983</v>
      </c>
      <c r="D410" s="50" t="s">
        <v>872</v>
      </c>
      <c r="E410" s="49" t="s">
        <v>1953</v>
      </c>
      <c r="F410" s="52">
        <v>1</v>
      </c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</row>
    <row r="411" spans="1:48" ht="40.200000000000003" thickBot="1">
      <c r="A411" s="49" t="s">
        <v>1984</v>
      </c>
      <c r="B411" s="49" t="s">
        <v>1985</v>
      </c>
      <c r="C411" s="49" t="s">
        <v>1986</v>
      </c>
      <c r="D411" s="50" t="s">
        <v>872</v>
      </c>
      <c r="E411" s="49" t="s">
        <v>1964</v>
      </c>
      <c r="F411" s="52">
        <v>4</v>
      </c>
      <c r="G411" s="49"/>
      <c r="H411" s="57" t="s">
        <v>1987</v>
      </c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</row>
    <row r="412" spans="1:48" ht="53.4" thickBot="1">
      <c r="A412" s="49" t="s">
        <v>1988</v>
      </c>
      <c r="B412" s="49" t="s">
        <v>1989</v>
      </c>
      <c r="C412" s="49" t="s">
        <v>1990</v>
      </c>
      <c r="D412" s="50" t="s">
        <v>872</v>
      </c>
      <c r="E412" s="49" t="s">
        <v>1964</v>
      </c>
      <c r="F412" s="52">
        <v>3</v>
      </c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</row>
    <row r="413" spans="1:48" ht="40.200000000000003" thickBot="1">
      <c r="A413" s="49" t="s">
        <v>1991</v>
      </c>
      <c r="B413" s="49" t="s">
        <v>1992</v>
      </c>
      <c r="C413" s="49" t="s">
        <v>1993</v>
      </c>
      <c r="D413" s="50" t="s">
        <v>872</v>
      </c>
      <c r="E413" s="49" t="s">
        <v>1994</v>
      </c>
      <c r="F413" s="49"/>
      <c r="G413" s="49"/>
      <c r="H413" s="49"/>
      <c r="I413" s="49" t="s">
        <v>874</v>
      </c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</row>
    <row r="414" spans="1:48" ht="40.200000000000003" thickBot="1">
      <c r="A414" s="49" t="s">
        <v>1995</v>
      </c>
      <c r="B414" s="49" t="s">
        <v>1996</v>
      </c>
      <c r="C414" s="49" t="s">
        <v>1997</v>
      </c>
      <c r="D414" s="50" t="s">
        <v>872</v>
      </c>
      <c r="E414" s="49" t="s">
        <v>1998</v>
      </c>
      <c r="F414" s="52">
        <v>1</v>
      </c>
      <c r="G414" s="49"/>
      <c r="H414" s="49"/>
      <c r="I414" s="49" t="s">
        <v>874</v>
      </c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</row>
    <row r="415" spans="1:48" ht="40.200000000000003" thickBot="1">
      <c r="A415" s="49" t="s">
        <v>1999</v>
      </c>
      <c r="B415" s="49" t="s">
        <v>2000</v>
      </c>
      <c r="C415" s="49" t="s">
        <v>2001</v>
      </c>
      <c r="D415" s="50" t="s">
        <v>872</v>
      </c>
      <c r="E415" s="49" t="s">
        <v>1934</v>
      </c>
      <c r="F415" s="49"/>
      <c r="G415" s="49"/>
      <c r="H415" s="56"/>
      <c r="I415" s="49" t="s">
        <v>874</v>
      </c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</row>
    <row r="416" spans="1:48" ht="53.4" thickBot="1">
      <c r="A416" s="49" t="s">
        <v>2002</v>
      </c>
      <c r="B416" s="49" t="s">
        <v>2003</v>
      </c>
      <c r="C416" s="49" t="s">
        <v>2004</v>
      </c>
      <c r="D416" s="50" t="s">
        <v>872</v>
      </c>
      <c r="E416" s="49" t="s">
        <v>1953</v>
      </c>
      <c r="F416" s="52">
        <v>3</v>
      </c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</row>
    <row r="417" spans="1:48" ht="40.200000000000003" thickBot="1">
      <c r="A417" s="49" t="s">
        <v>2005</v>
      </c>
      <c r="B417" s="49" t="s">
        <v>2006</v>
      </c>
      <c r="C417" s="49" t="s">
        <v>2007</v>
      </c>
      <c r="D417" s="50" t="s">
        <v>872</v>
      </c>
      <c r="E417" s="49" t="s">
        <v>1964</v>
      </c>
      <c r="F417" s="52">
        <v>3</v>
      </c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</row>
    <row r="418" spans="1:48" ht="27" thickBot="1">
      <c r="A418" s="49" t="s">
        <v>2008</v>
      </c>
      <c r="B418" s="49" t="s">
        <v>2009</v>
      </c>
      <c r="C418" s="49" t="s">
        <v>2010</v>
      </c>
      <c r="D418" s="50" t="s">
        <v>872</v>
      </c>
      <c r="E418" s="49" t="s">
        <v>1953</v>
      </c>
      <c r="F418" s="52">
        <v>3</v>
      </c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</row>
    <row r="419" spans="1:48" ht="66.599999999999994" thickBot="1">
      <c r="A419" s="49" t="s">
        <v>2011</v>
      </c>
      <c r="B419" s="49" t="s">
        <v>2012</v>
      </c>
      <c r="C419" s="49" t="s">
        <v>2013</v>
      </c>
      <c r="D419" s="50" t="s">
        <v>872</v>
      </c>
      <c r="E419" s="49" t="s">
        <v>1964</v>
      </c>
      <c r="F419" s="52">
        <v>2</v>
      </c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</row>
    <row r="420" spans="1:48" ht="27" thickBot="1">
      <c r="A420" s="49" t="s">
        <v>2014</v>
      </c>
      <c r="B420" s="49" t="s">
        <v>2015</v>
      </c>
      <c r="C420" s="49" t="s">
        <v>2016</v>
      </c>
      <c r="D420" s="50" t="s">
        <v>872</v>
      </c>
      <c r="E420" s="49" t="s">
        <v>1964</v>
      </c>
      <c r="F420" s="52">
        <v>3</v>
      </c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</row>
    <row r="421" spans="1:48" ht="66.599999999999994" thickBot="1">
      <c r="A421" s="49" t="s">
        <v>2017</v>
      </c>
      <c r="B421" s="49" t="s">
        <v>2018</v>
      </c>
      <c r="C421" s="49" t="s">
        <v>2019</v>
      </c>
      <c r="D421" s="50" t="s">
        <v>872</v>
      </c>
      <c r="E421" s="49" t="s">
        <v>1953</v>
      </c>
      <c r="F421" s="52">
        <v>3</v>
      </c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</row>
    <row r="422" spans="1:48" ht="66.599999999999994" thickBot="1">
      <c r="A422" s="49" t="s">
        <v>2020</v>
      </c>
      <c r="B422" s="49" t="s">
        <v>2021</v>
      </c>
      <c r="C422" s="49" t="s">
        <v>2022</v>
      </c>
      <c r="D422" s="50" t="s">
        <v>872</v>
      </c>
      <c r="E422" s="49" t="s">
        <v>1688</v>
      </c>
      <c r="F422" s="52">
        <v>4</v>
      </c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</row>
    <row r="423" spans="1:48" ht="40.200000000000003" thickBot="1">
      <c r="A423" s="49" t="s">
        <v>2023</v>
      </c>
      <c r="B423" s="49" t="s">
        <v>2024</v>
      </c>
      <c r="C423" s="49" t="s">
        <v>2025</v>
      </c>
      <c r="D423" s="50" t="s">
        <v>872</v>
      </c>
      <c r="E423" s="49" t="s">
        <v>1688</v>
      </c>
      <c r="F423" s="52">
        <v>4</v>
      </c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</row>
    <row r="424" spans="1:48" ht="40.200000000000003" thickBot="1">
      <c r="A424" s="53" t="s">
        <v>2026</v>
      </c>
      <c r="B424" s="53" t="s">
        <v>2024</v>
      </c>
      <c r="C424" s="53" t="s">
        <v>2027</v>
      </c>
      <c r="D424" s="54" t="s">
        <v>872</v>
      </c>
      <c r="E424" s="53" t="s">
        <v>899</v>
      </c>
      <c r="F424" s="53"/>
      <c r="G424" s="53" t="s">
        <v>899</v>
      </c>
      <c r="H424" s="55" t="s">
        <v>2028</v>
      </c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</row>
    <row r="425" spans="1:48" ht="27" thickBot="1">
      <c r="A425" s="49" t="s">
        <v>2029</v>
      </c>
      <c r="B425" s="49" t="s">
        <v>2030</v>
      </c>
      <c r="C425" s="49" t="s">
        <v>2031</v>
      </c>
      <c r="D425" s="50" t="s">
        <v>872</v>
      </c>
      <c r="E425" s="49" t="s">
        <v>1964</v>
      </c>
      <c r="F425" s="52">
        <v>3</v>
      </c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</row>
    <row r="426" spans="1:48" ht="27" thickBot="1">
      <c r="A426" s="49" t="s">
        <v>2032</v>
      </c>
      <c r="B426" s="49" t="s">
        <v>2033</v>
      </c>
      <c r="C426" s="49" t="s">
        <v>2034</v>
      </c>
      <c r="D426" s="50" t="s">
        <v>872</v>
      </c>
      <c r="E426" s="49" t="s">
        <v>1964</v>
      </c>
      <c r="F426" s="52">
        <v>1</v>
      </c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</row>
    <row r="427" spans="1:48" ht="53.4" thickBot="1">
      <c r="A427" s="49" t="s">
        <v>2035</v>
      </c>
      <c r="B427" s="49" t="s">
        <v>2036</v>
      </c>
      <c r="C427" s="49" t="s">
        <v>2037</v>
      </c>
      <c r="D427" s="50" t="s">
        <v>872</v>
      </c>
      <c r="E427" s="49" t="s">
        <v>1964</v>
      </c>
      <c r="F427" s="52">
        <v>3</v>
      </c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</row>
    <row r="428" spans="1:48" ht="40.200000000000003" thickBot="1">
      <c r="A428" s="49" t="s">
        <v>2038</v>
      </c>
      <c r="B428" s="49" t="s">
        <v>2039</v>
      </c>
      <c r="C428" s="49" t="s">
        <v>2040</v>
      </c>
      <c r="D428" s="50" t="s">
        <v>872</v>
      </c>
      <c r="E428" s="49" t="s">
        <v>1964</v>
      </c>
      <c r="F428" s="52">
        <v>1</v>
      </c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</row>
    <row r="429" spans="1:48" ht="40.200000000000003" thickBot="1">
      <c r="A429" s="49" t="s">
        <v>2041</v>
      </c>
      <c r="B429" s="49" t="s">
        <v>2042</v>
      </c>
      <c r="C429" s="49" t="s">
        <v>2043</v>
      </c>
      <c r="D429" s="50" t="s">
        <v>872</v>
      </c>
      <c r="E429" s="49" t="s">
        <v>1957</v>
      </c>
      <c r="F429" s="52">
        <v>2</v>
      </c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</row>
    <row r="430" spans="1:48" ht="27" thickBot="1">
      <c r="A430" s="49" t="s">
        <v>2044</v>
      </c>
      <c r="B430" s="49" t="s">
        <v>2045</v>
      </c>
      <c r="C430" s="49" t="s">
        <v>2046</v>
      </c>
      <c r="D430" s="50" t="s">
        <v>872</v>
      </c>
      <c r="E430" s="49" t="s">
        <v>1964</v>
      </c>
      <c r="F430" s="52">
        <v>1</v>
      </c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</row>
    <row r="431" spans="1:48" ht="53.4" thickBot="1">
      <c r="A431" s="49" t="s">
        <v>2047</v>
      </c>
      <c r="B431" s="49" t="s">
        <v>2048</v>
      </c>
      <c r="C431" s="49" t="s">
        <v>2049</v>
      </c>
      <c r="D431" s="50" t="s">
        <v>872</v>
      </c>
      <c r="E431" s="49" t="s">
        <v>1964</v>
      </c>
      <c r="F431" s="52">
        <v>2</v>
      </c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</row>
    <row r="432" spans="1:48" ht="40.200000000000003" thickBot="1">
      <c r="A432" s="49" t="s">
        <v>2050</v>
      </c>
      <c r="B432" s="49" t="s">
        <v>2051</v>
      </c>
      <c r="C432" s="49" t="s">
        <v>2052</v>
      </c>
      <c r="D432" s="50" t="s">
        <v>872</v>
      </c>
      <c r="E432" s="49" t="s">
        <v>1964</v>
      </c>
      <c r="F432" s="52">
        <v>1</v>
      </c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</row>
    <row r="433" spans="1:48" ht="53.4" thickBot="1">
      <c r="A433" s="49" t="s">
        <v>2053</v>
      </c>
      <c r="B433" s="49" t="s">
        <v>2054</v>
      </c>
      <c r="C433" s="49" t="s">
        <v>2055</v>
      </c>
      <c r="D433" s="50" t="s">
        <v>872</v>
      </c>
      <c r="E433" s="49" t="s">
        <v>1688</v>
      </c>
      <c r="F433" s="52">
        <v>5</v>
      </c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</row>
    <row r="434" spans="1:48" ht="40.200000000000003" thickBot="1">
      <c r="A434" s="53" t="s">
        <v>2056</v>
      </c>
      <c r="B434" s="53" t="s">
        <v>2057</v>
      </c>
      <c r="C434" s="53" t="s">
        <v>2058</v>
      </c>
      <c r="D434" s="54" t="s">
        <v>872</v>
      </c>
      <c r="E434" s="53" t="s">
        <v>899</v>
      </c>
      <c r="F434" s="53"/>
      <c r="G434" s="53" t="s">
        <v>899</v>
      </c>
      <c r="H434" s="55" t="s">
        <v>2059</v>
      </c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</row>
    <row r="435" spans="1:48" ht="40.200000000000003" thickBot="1">
      <c r="A435" s="49" t="s">
        <v>2060</v>
      </c>
      <c r="B435" s="49" t="s">
        <v>2061</v>
      </c>
      <c r="C435" s="49" t="s">
        <v>2062</v>
      </c>
      <c r="D435" s="50" t="s">
        <v>872</v>
      </c>
      <c r="E435" s="49" t="s">
        <v>1968</v>
      </c>
      <c r="F435" s="52">
        <v>2</v>
      </c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</row>
    <row r="436" spans="1:48" ht="40.200000000000003" thickBot="1">
      <c r="A436" s="49" t="s">
        <v>2063</v>
      </c>
      <c r="B436" s="49" t="s">
        <v>2064</v>
      </c>
      <c r="C436" s="49" t="s">
        <v>2065</v>
      </c>
      <c r="D436" s="50" t="s">
        <v>872</v>
      </c>
      <c r="E436" s="49" t="s">
        <v>1957</v>
      </c>
      <c r="F436" s="52">
        <v>5</v>
      </c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</row>
    <row r="437" spans="1:48" ht="53.4" thickBot="1">
      <c r="A437" s="49" t="s">
        <v>2066</v>
      </c>
      <c r="B437" s="49" t="s">
        <v>2067</v>
      </c>
      <c r="C437" s="49" t="s">
        <v>2068</v>
      </c>
      <c r="D437" s="50" t="s">
        <v>945</v>
      </c>
      <c r="E437" s="49" t="s">
        <v>1964</v>
      </c>
      <c r="F437" s="52">
        <v>5</v>
      </c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</row>
    <row r="438" spans="1:48" ht="53.4" thickBot="1">
      <c r="A438" s="49" t="s">
        <v>2069</v>
      </c>
      <c r="B438" s="49" t="s">
        <v>2070</v>
      </c>
      <c r="C438" s="49" t="s">
        <v>2071</v>
      </c>
      <c r="D438" s="50" t="s">
        <v>945</v>
      </c>
      <c r="E438" s="49" t="s">
        <v>1964</v>
      </c>
      <c r="F438" s="52">
        <v>1</v>
      </c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</row>
    <row r="439" spans="1:48" ht="53.4" thickBot="1">
      <c r="A439" s="49" t="s">
        <v>2072</v>
      </c>
      <c r="B439" s="49" t="s">
        <v>2073</v>
      </c>
      <c r="C439" s="49" t="s">
        <v>2074</v>
      </c>
      <c r="D439" s="50" t="s">
        <v>872</v>
      </c>
      <c r="E439" s="49" t="s">
        <v>1957</v>
      </c>
      <c r="F439" s="52">
        <v>4</v>
      </c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</row>
    <row r="440" spans="1:48" ht="40.200000000000003" thickBot="1">
      <c r="A440" s="49" t="s">
        <v>2075</v>
      </c>
      <c r="B440" s="49" t="s">
        <v>2076</v>
      </c>
      <c r="C440" s="49" t="s">
        <v>2077</v>
      </c>
      <c r="D440" s="50" t="s">
        <v>872</v>
      </c>
      <c r="E440" s="49" t="s">
        <v>1964</v>
      </c>
      <c r="F440" s="52">
        <v>1</v>
      </c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</row>
    <row r="441" spans="1:48" ht="40.200000000000003" thickBot="1">
      <c r="A441" s="49" t="s">
        <v>2078</v>
      </c>
      <c r="B441" s="49" t="s">
        <v>2079</v>
      </c>
      <c r="C441" s="49" t="s">
        <v>2080</v>
      </c>
      <c r="D441" s="50" t="s">
        <v>872</v>
      </c>
      <c r="E441" s="49" t="s">
        <v>1964</v>
      </c>
      <c r="F441" s="52">
        <v>2</v>
      </c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</row>
    <row r="442" spans="1:48" ht="53.4" thickBot="1">
      <c r="A442" s="49" t="s">
        <v>2081</v>
      </c>
      <c r="B442" s="49" t="s">
        <v>2082</v>
      </c>
      <c r="C442" s="49" t="s">
        <v>2083</v>
      </c>
      <c r="D442" s="50" t="s">
        <v>945</v>
      </c>
      <c r="E442" s="49" t="s">
        <v>1964</v>
      </c>
      <c r="F442" s="52">
        <v>5</v>
      </c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</row>
    <row r="443" spans="1:48" ht="40.200000000000003" thickBot="1">
      <c r="A443" s="49" t="s">
        <v>2084</v>
      </c>
      <c r="B443" s="49" t="s">
        <v>2085</v>
      </c>
      <c r="C443" s="49" t="s">
        <v>2086</v>
      </c>
      <c r="D443" s="50" t="s">
        <v>872</v>
      </c>
      <c r="E443" s="49" t="s">
        <v>1957</v>
      </c>
      <c r="F443" s="52">
        <v>1</v>
      </c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</row>
    <row r="444" spans="1:48" ht="27" thickBot="1">
      <c r="A444" s="49" t="s">
        <v>2087</v>
      </c>
      <c r="B444" s="49" t="s">
        <v>2088</v>
      </c>
      <c r="C444" s="49" t="s">
        <v>2089</v>
      </c>
      <c r="D444" s="50" t="s">
        <v>872</v>
      </c>
      <c r="E444" s="49" t="s">
        <v>1968</v>
      </c>
      <c r="F444" s="52">
        <v>1</v>
      </c>
      <c r="G444" s="49"/>
      <c r="H444" s="49"/>
      <c r="I444" s="49" t="s">
        <v>874</v>
      </c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</row>
    <row r="445" spans="1:48" ht="66.599999999999994" thickBot="1">
      <c r="A445" s="53" t="s">
        <v>2090</v>
      </c>
      <c r="B445" s="53" t="s">
        <v>2091</v>
      </c>
      <c r="C445" s="53" t="s">
        <v>2092</v>
      </c>
      <c r="D445" s="54" t="s">
        <v>872</v>
      </c>
      <c r="E445" s="53" t="s">
        <v>899</v>
      </c>
      <c r="F445" s="53"/>
      <c r="G445" s="53" t="s">
        <v>899</v>
      </c>
      <c r="H445" s="53" t="s">
        <v>2093</v>
      </c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</row>
    <row r="446" spans="1:48" ht="40.200000000000003" thickBot="1">
      <c r="A446" s="49" t="s">
        <v>853</v>
      </c>
      <c r="B446" s="49" t="s">
        <v>2094</v>
      </c>
      <c r="C446" s="49" t="s">
        <v>2095</v>
      </c>
      <c r="D446" s="50" t="s">
        <v>872</v>
      </c>
      <c r="E446" s="49" t="s">
        <v>2096</v>
      </c>
      <c r="F446" s="52">
        <v>3</v>
      </c>
      <c r="G446" s="49"/>
      <c r="H446" s="51" t="s">
        <v>2097</v>
      </c>
      <c r="I446" s="49" t="s">
        <v>874</v>
      </c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</row>
    <row r="447" spans="1:48" ht="27" thickBot="1">
      <c r="A447" s="49" t="s">
        <v>2098</v>
      </c>
      <c r="B447" s="49" t="s">
        <v>2099</v>
      </c>
      <c r="C447" s="49" t="s">
        <v>2100</v>
      </c>
      <c r="D447" s="50" t="s">
        <v>872</v>
      </c>
      <c r="E447" s="49" t="s">
        <v>2101</v>
      </c>
      <c r="F447" s="52">
        <v>1</v>
      </c>
      <c r="G447" s="49"/>
      <c r="H447" s="49"/>
      <c r="I447" s="49" t="s">
        <v>874</v>
      </c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</row>
    <row r="448" spans="1:48" ht="27" thickBot="1">
      <c r="A448" s="49" t="s">
        <v>2102</v>
      </c>
      <c r="B448" s="49" t="s">
        <v>2103</v>
      </c>
      <c r="C448" s="49" t="s">
        <v>2104</v>
      </c>
      <c r="D448" s="50" t="s">
        <v>872</v>
      </c>
      <c r="E448" s="49" t="s">
        <v>2105</v>
      </c>
      <c r="F448" s="52">
        <v>1</v>
      </c>
      <c r="G448" s="49"/>
      <c r="H448" s="49"/>
      <c r="I448" s="49" t="s">
        <v>874</v>
      </c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</row>
    <row r="449" spans="1:48" ht="40.200000000000003" thickBot="1">
      <c r="A449" s="49" t="s">
        <v>2106</v>
      </c>
      <c r="B449" s="49" t="s">
        <v>2107</v>
      </c>
      <c r="C449" s="49" t="s">
        <v>2108</v>
      </c>
      <c r="D449" s="50" t="s">
        <v>872</v>
      </c>
      <c r="E449" s="49" t="s">
        <v>1114</v>
      </c>
      <c r="F449" s="49"/>
      <c r="G449" s="49"/>
      <c r="H449" s="56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</row>
    <row r="450" spans="1:48" ht="40.200000000000003" thickBot="1">
      <c r="A450" s="49" t="s">
        <v>2109</v>
      </c>
      <c r="B450" s="49" t="s">
        <v>2110</v>
      </c>
      <c r="C450" s="49" t="s">
        <v>2111</v>
      </c>
      <c r="D450" s="50" t="s">
        <v>872</v>
      </c>
      <c r="E450" s="49" t="s">
        <v>1114</v>
      </c>
      <c r="F450" s="49"/>
      <c r="G450" s="49"/>
      <c r="H450" s="56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</row>
    <row r="451" spans="1:48" ht="53.4" thickBot="1">
      <c r="A451" s="49" t="s">
        <v>2112</v>
      </c>
      <c r="B451" s="49" t="s">
        <v>2113</v>
      </c>
      <c r="C451" s="49" t="s">
        <v>2114</v>
      </c>
      <c r="D451" s="50" t="s">
        <v>872</v>
      </c>
      <c r="E451" s="49" t="s">
        <v>1957</v>
      </c>
      <c r="F451" s="52">
        <v>3</v>
      </c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</row>
    <row r="452" spans="1:48" ht="40.200000000000003" thickBot="1">
      <c r="A452" s="49" t="s">
        <v>2115</v>
      </c>
      <c r="B452" s="49" t="s">
        <v>2116</v>
      </c>
      <c r="C452" s="49" t="s">
        <v>2117</v>
      </c>
      <c r="D452" s="50" t="s">
        <v>872</v>
      </c>
      <c r="E452" s="49" t="s">
        <v>1968</v>
      </c>
      <c r="F452" s="52">
        <v>2</v>
      </c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</row>
    <row r="453" spans="1:48" ht="53.4" thickBot="1">
      <c r="A453" s="53" t="s">
        <v>2118</v>
      </c>
      <c r="B453" s="53" t="s">
        <v>2119</v>
      </c>
      <c r="C453" s="53" t="s">
        <v>2120</v>
      </c>
      <c r="D453" s="54" t="s">
        <v>872</v>
      </c>
      <c r="E453" s="53" t="s">
        <v>899</v>
      </c>
      <c r="F453" s="53"/>
      <c r="G453" s="53" t="s">
        <v>899</v>
      </c>
      <c r="H453" s="53" t="s">
        <v>2121</v>
      </c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</row>
    <row r="454" spans="1:48" ht="53.4" thickBot="1">
      <c r="A454" s="49" t="s">
        <v>2122</v>
      </c>
      <c r="B454" s="49" t="s">
        <v>2123</v>
      </c>
      <c r="C454" s="49" t="s">
        <v>2124</v>
      </c>
      <c r="D454" s="50" t="s">
        <v>872</v>
      </c>
      <c r="E454" s="49" t="s">
        <v>1957</v>
      </c>
      <c r="F454" s="52">
        <v>1</v>
      </c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</row>
    <row r="455" spans="1:48" ht="53.4" thickBot="1">
      <c r="A455" s="49" t="s">
        <v>2125</v>
      </c>
      <c r="B455" s="49" t="s">
        <v>2126</v>
      </c>
      <c r="C455" s="49" t="s">
        <v>2127</v>
      </c>
      <c r="D455" s="50" t="s">
        <v>872</v>
      </c>
      <c r="E455" s="49" t="s">
        <v>1957</v>
      </c>
      <c r="F455" s="52">
        <v>2</v>
      </c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</row>
    <row r="456" spans="1:48" ht="79.8" thickBot="1">
      <c r="A456" s="49" t="s">
        <v>2128</v>
      </c>
      <c r="B456" s="49" t="s">
        <v>2129</v>
      </c>
      <c r="C456" s="49" t="s">
        <v>2130</v>
      </c>
      <c r="D456" s="50" t="s">
        <v>872</v>
      </c>
      <c r="E456" s="49" t="s">
        <v>1968</v>
      </c>
      <c r="F456" s="52">
        <v>2</v>
      </c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</row>
    <row r="457" spans="1:48" ht="40.200000000000003" thickBot="1">
      <c r="A457" s="49" t="s">
        <v>2131</v>
      </c>
      <c r="B457" s="49" t="s">
        <v>2132</v>
      </c>
      <c r="C457" s="49" t="s">
        <v>2133</v>
      </c>
      <c r="D457" s="50" t="s">
        <v>945</v>
      </c>
      <c r="E457" s="49" t="s">
        <v>1964</v>
      </c>
      <c r="F457" s="52">
        <v>3</v>
      </c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</row>
    <row r="458" spans="1:48" ht="40.200000000000003" thickBot="1">
      <c r="A458" s="49" t="s">
        <v>2134</v>
      </c>
      <c r="B458" s="49" t="s">
        <v>2135</v>
      </c>
      <c r="C458" s="49" t="s">
        <v>2136</v>
      </c>
      <c r="D458" s="50" t="s">
        <v>872</v>
      </c>
      <c r="E458" s="49" t="s">
        <v>1957</v>
      </c>
      <c r="F458" s="52">
        <v>1</v>
      </c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</row>
    <row r="459" spans="1:48" ht="53.4" thickBot="1">
      <c r="A459" s="49" t="s">
        <v>2137</v>
      </c>
      <c r="B459" s="49" t="s">
        <v>2138</v>
      </c>
      <c r="C459" s="49" t="s">
        <v>2139</v>
      </c>
      <c r="D459" s="50" t="s">
        <v>872</v>
      </c>
      <c r="E459" s="49" t="s">
        <v>1968</v>
      </c>
      <c r="F459" s="52">
        <v>4</v>
      </c>
      <c r="G459" s="49"/>
      <c r="H459" s="49"/>
      <c r="I459" s="49" t="s">
        <v>874</v>
      </c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</row>
    <row r="460" spans="1:48" ht="66.599999999999994" thickBot="1">
      <c r="A460" s="49" t="s">
        <v>2140</v>
      </c>
      <c r="B460" s="49" t="s">
        <v>2141</v>
      </c>
      <c r="C460" s="49" t="s">
        <v>2142</v>
      </c>
      <c r="D460" s="50" t="s">
        <v>872</v>
      </c>
      <c r="E460" s="49" t="s">
        <v>2143</v>
      </c>
      <c r="F460" s="52">
        <v>2</v>
      </c>
      <c r="G460" s="49"/>
      <c r="H460" s="49"/>
      <c r="I460" s="49" t="s">
        <v>874</v>
      </c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</row>
    <row r="461" spans="1:48" ht="53.4" thickBot="1">
      <c r="A461" s="49" t="s">
        <v>2144</v>
      </c>
      <c r="B461" s="49" t="s">
        <v>2145</v>
      </c>
      <c r="C461" s="49"/>
      <c r="D461" s="56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</row>
    <row r="462" spans="1:48" ht="53.4" thickBot="1">
      <c r="A462" s="49" t="s">
        <v>2146</v>
      </c>
      <c r="B462" s="49" t="s">
        <v>2147</v>
      </c>
      <c r="C462" s="49" t="s">
        <v>2148</v>
      </c>
      <c r="D462" s="50" t="s">
        <v>872</v>
      </c>
      <c r="E462" s="49" t="s">
        <v>1953</v>
      </c>
      <c r="F462" s="52">
        <v>5</v>
      </c>
      <c r="G462" s="49"/>
      <c r="H462" s="49"/>
      <c r="I462" s="49" t="s">
        <v>874</v>
      </c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</row>
    <row r="463" spans="1:48" ht="53.4" thickBot="1">
      <c r="A463" s="49" t="s">
        <v>2149</v>
      </c>
      <c r="B463" s="49" t="s">
        <v>2150</v>
      </c>
      <c r="C463" s="49" t="s">
        <v>2148</v>
      </c>
      <c r="D463" s="50" t="s">
        <v>872</v>
      </c>
      <c r="E463" s="49" t="s">
        <v>1945</v>
      </c>
      <c r="F463" s="49"/>
      <c r="G463" s="49"/>
      <c r="H463" s="49"/>
      <c r="I463" s="49" t="s">
        <v>874</v>
      </c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</row>
    <row r="464" spans="1:48" ht="79.8" thickBot="1">
      <c r="A464" s="49" t="s">
        <v>2151</v>
      </c>
      <c r="B464" s="49" t="s">
        <v>2152</v>
      </c>
      <c r="C464" s="49" t="s">
        <v>2153</v>
      </c>
      <c r="D464" s="50" t="s">
        <v>872</v>
      </c>
      <c r="E464" s="49" t="s">
        <v>2154</v>
      </c>
      <c r="F464" s="49"/>
      <c r="G464" s="49"/>
      <c r="H464" s="49"/>
      <c r="I464" s="49" t="s">
        <v>874</v>
      </c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</row>
    <row r="465" spans="1:48" ht="40.200000000000003" thickBot="1">
      <c r="A465" s="49" t="s">
        <v>855</v>
      </c>
      <c r="B465" s="49" t="s">
        <v>856</v>
      </c>
      <c r="C465" s="49" t="s">
        <v>2155</v>
      </c>
      <c r="D465" s="50" t="s">
        <v>872</v>
      </c>
      <c r="E465" s="49" t="s">
        <v>1945</v>
      </c>
      <c r="F465" s="49"/>
      <c r="G465" s="49"/>
      <c r="H465" s="49"/>
      <c r="I465" s="49" t="s">
        <v>874</v>
      </c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</row>
    <row r="466" spans="1:48" ht="79.8" thickBot="1">
      <c r="A466" s="49" t="s">
        <v>2156</v>
      </c>
      <c r="B466" s="49" t="s">
        <v>2157</v>
      </c>
      <c r="C466" s="49" t="s">
        <v>2158</v>
      </c>
      <c r="D466" s="50" t="s">
        <v>872</v>
      </c>
      <c r="E466" s="49" t="s">
        <v>873</v>
      </c>
      <c r="F466" s="49"/>
      <c r="G466" s="49"/>
      <c r="H466" s="49"/>
      <c r="I466" s="49" t="s">
        <v>874</v>
      </c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</row>
    <row r="467" spans="1:48" ht="53.4" thickBot="1">
      <c r="A467" s="49" t="s">
        <v>2159</v>
      </c>
      <c r="B467" s="49" t="s">
        <v>2160</v>
      </c>
      <c r="C467" s="49" t="s">
        <v>2161</v>
      </c>
      <c r="D467" s="50" t="s">
        <v>872</v>
      </c>
      <c r="E467" s="49" t="s">
        <v>1949</v>
      </c>
      <c r="F467" s="52">
        <v>2</v>
      </c>
      <c r="G467" s="49"/>
      <c r="H467" s="49"/>
      <c r="I467" s="49" t="s">
        <v>874</v>
      </c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</row>
    <row r="468" spans="1:48" ht="53.4" thickBot="1">
      <c r="A468" s="49" t="s">
        <v>2162</v>
      </c>
      <c r="B468" s="49" t="s">
        <v>2163</v>
      </c>
      <c r="C468" s="49" t="s">
        <v>2164</v>
      </c>
      <c r="D468" s="50" t="s">
        <v>872</v>
      </c>
      <c r="E468" s="49" t="s">
        <v>1941</v>
      </c>
      <c r="F468" s="49"/>
      <c r="G468" s="49"/>
      <c r="H468" s="49"/>
      <c r="I468" s="49" t="s">
        <v>874</v>
      </c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</row>
    <row r="469" spans="1:48" ht="66.599999999999994" thickBot="1">
      <c r="A469" s="49" t="s">
        <v>2165</v>
      </c>
      <c r="B469" s="49" t="s">
        <v>2166</v>
      </c>
      <c r="C469" s="49" t="s">
        <v>2167</v>
      </c>
      <c r="D469" s="50" t="s">
        <v>872</v>
      </c>
      <c r="E469" s="49" t="s">
        <v>2168</v>
      </c>
      <c r="F469" s="52">
        <v>1</v>
      </c>
      <c r="G469" s="49"/>
      <c r="H469" s="49"/>
      <c r="I469" s="49" t="s">
        <v>874</v>
      </c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</row>
    <row r="470" spans="1:48" ht="40.200000000000003" thickBot="1">
      <c r="A470" s="49" t="s">
        <v>2169</v>
      </c>
      <c r="B470" s="49" t="s">
        <v>2170</v>
      </c>
      <c r="C470" s="49" t="s">
        <v>2171</v>
      </c>
      <c r="D470" s="50" t="s">
        <v>872</v>
      </c>
      <c r="E470" s="49" t="s">
        <v>882</v>
      </c>
      <c r="F470" s="49"/>
      <c r="G470" s="49"/>
      <c r="H470" s="49"/>
      <c r="I470" s="49" t="s">
        <v>874</v>
      </c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</row>
    <row r="471" spans="1:48" ht="40.200000000000003" thickBot="1">
      <c r="A471" s="49" t="s">
        <v>2172</v>
      </c>
      <c r="B471" s="49" t="s">
        <v>2173</v>
      </c>
      <c r="C471" s="49" t="s">
        <v>2174</v>
      </c>
      <c r="D471" s="50" t="s">
        <v>872</v>
      </c>
      <c r="E471" s="49" t="s">
        <v>2175</v>
      </c>
      <c r="F471" s="52">
        <v>1</v>
      </c>
      <c r="G471" s="49"/>
      <c r="H471" s="49"/>
      <c r="I471" s="49" t="s">
        <v>874</v>
      </c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</row>
    <row r="472" spans="1:48" ht="40.200000000000003" thickBot="1">
      <c r="A472" s="49" t="s">
        <v>2176</v>
      </c>
      <c r="B472" s="49" t="s">
        <v>2177</v>
      </c>
      <c r="C472" s="49" t="s">
        <v>2178</v>
      </c>
      <c r="D472" s="50" t="s">
        <v>872</v>
      </c>
      <c r="E472" s="49" t="s">
        <v>2179</v>
      </c>
      <c r="F472" s="52">
        <v>2</v>
      </c>
      <c r="G472" s="49"/>
      <c r="H472" s="49"/>
      <c r="I472" s="49" t="s">
        <v>874</v>
      </c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</row>
    <row r="473" spans="1:48" ht="66.599999999999994" thickBot="1">
      <c r="A473" s="49" t="s">
        <v>2180</v>
      </c>
      <c r="B473" s="49" t="s">
        <v>2181</v>
      </c>
      <c r="C473" s="49" t="s">
        <v>2182</v>
      </c>
      <c r="D473" s="50" t="s">
        <v>872</v>
      </c>
      <c r="E473" s="49" t="s">
        <v>1994</v>
      </c>
      <c r="F473" s="49"/>
      <c r="G473" s="49"/>
      <c r="H473" s="49"/>
      <c r="I473" s="49" t="s">
        <v>874</v>
      </c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</row>
    <row r="474" spans="1:48" ht="40.200000000000003" thickBot="1">
      <c r="A474" s="49" t="s">
        <v>2183</v>
      </c>
      <c r="B474" s="49" t="s">
        <v>2184</v>
      </c>
      <c r="C474" s="49" t="s">
        <v>2185</v>
      </c>
      <c r="D474" s="50" t="s">
        <v>872</v>
      </c>
      <c r="E474" s="49" t="s">
        <v>2186</v>
      </c>
      <c r="F474" s="49"/>
      <c r="G474" s="49"/>
      <c r="H474" s="49"/>
      <c r="I474" s="49" t="s">
        <v>874</v>
      </c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</row>
    <row r="475" spans="1:48" ht="66.599999999999994" thickBot="1">
      <c r="A475" s="49" t="s">
        <v>2187</v>
      </c>
      <c r="B475" s="49" t="s">
        <v>2188</v>
      </c>
      <c r="C475" s="49" t="s">
        <v>2189</v>
      </c>
      <c r="D475" s="50" t="s">
        <v>872</v>
      </c>
      <c r="E475" s="49" t="s">
        <v>1941</v>
      </c>
      <c r="F475" s="49"/>
      <c r="G475" s="49"/>
      <c r="H475" s="49"/>
      <c r="I475" s="49" t="s">
        <v>874</v>
      </c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</row>
    <row r="476" spans="1:48" ht="40.200000000000003" thickBot="1">
      <c r="A476" s="49" t="s">
        <v>2190</v>
      </c>
      <c r="B476" s="49" t="s">
        <v>2191</v>
      </c>
      <c r="C476" s="49" t="s">
        <v>2192</v>
      </c>
      <c r="D476" s="50" t="s">
        <v>945</v>
      </c>
      <c r="E476" s="49" t="s">
        <v>2101</v>
      </c>
      <c r="F476" s="52">
        <v>4</v>
      </c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</row>
    <row r="477" spans="1:48" ht="40.200000000000003" thickBot="1">
      <c r="A477" s="53" t="s">
        <v>2193</v>
      </c>
      <c r="B477" s="53" t="s">
        <v>2191</v>
      </c>
      <c r="C477" s="53" t="s">
        <v>2194</v>
      </c>
      <c r="D477" s="54" t="s">
        <v>945</v>
      </c>
      <c r="E477" s="53" t="s">
        <v>899</v>
      </c>
      <c r="F477" s="53"/>
      <c r="G477" s="53" t="s">
        <v>899</v>
      </c>
      <c r="H477" s="53" t="s">
        <v>2195</v>
      </c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</row>
    <row r="478" spans="1:48" ht="79.8" thickBot="1">
      <c r="A478" s="56" t="s">
        <v>800</v>
      </c>
      <c r="B478" s="49" t="s">
        <v>801</v>
      </c>
      <c r="C478" s="49" t="s">
        <v>2196</v>
      </c>
      <c r="D478" s="50" t="s">
        <v>828</v>
      </c>
      <c r="E478" s="49" t="s">
        <v>2197</v>
      </c>
      <c r="F478" s="52">
        <v>1</v>
      </c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</row>
    <row r="479" spans="1:48" ht="40.200000000000003" thickBot="1">
      <c r="A479" s="56" t="s">
        <v>2198</v>
      </c>
      <c r="B479" s="49" t="s">
        <v>2199</v>
      </c>
      <c r="C479" s="49" t="s">
        <v>2200</v>
      </c>
      <c r="D479" s="50" t="s">
        <v>872</v>
      </c>
      <c r="E479" s="49" t="s">
        <v>2197</v>
      </c>
      <c r="F479" s="52">
        <v>1</v>
      </c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</row>
    <row r="480" spans="1:48" ht="40.200000000000003" thickBot="1">
      <c r="A480" s="56" t="s">
        <v>2201</v>
      </c>
      <c r="B480" s="56" t="s">
        <v>2202</v>
      </c>
      <c r="C480" s="49" t="s">
        <v>2203</v>
      </c>
      <c r="D480" s="50" t="s">
        <v>872</v>
      </c>
      <c r="E480" s="49" t="s">
        <v>2197</v>
      </c>
      <c r="F480" s="52">
        <v>1</v>
      </c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</row>
    <row r="481" spans="1:48" ht="40.200000000000003" thickBot="1">
      <c r="A481" s="49" t="s">
        <v>854</v>
      </c>
      <c r="B481" s="49" t="s">
        <v>2204</v>
      </c>
      <c r="C481" s="49" t="s">
        <v>2205</v>
      </c>
      <c r="D481" s="50" t="s">
        <v>872</v>
      </c>
      <c r="E481" s="49" t="s">
        <v>2206</v>
      </c>
      <c r="F481" s="52">
        <v>2</v>
      </c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</row>
    <row r="482" spans="1:48" ht="27" thickBot="1">
      <c r="A482" s="49" t="s">
        <v>2207</v>
      </c>
      <c r="B482" s="49" t="s">
        <v>2208</v>
      </c>
      <c r="C482" s="49" t="s">
        <v>2209</v>
      </c>
      <c r="D482" s="50" t="s">
        <v>872</v>
      </c>
      <c r="E482" s="49" t="s">
        <v>2206</v>
      </c>
      <c r="F482" s="52">
        <v>2</v>
      </c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</row>
    <row r="483" spans="1:48" ht="40.200000000000003" thickBot="1">
      <c r="A483" s="49" t="s">
        <v>2210</v>
      </c>
      <c r="B483" s="49" t="s">
        <v>2211</v>
      </c>
      <c r="C483" s="49" t="s">
        <v>2212</v>
      </c>
      <c r="D483" s="50" t="s">
        <v>872</v>
      </c>
      <c r="E483" s="49" t="s">
        <v>2206</v>
      </c>
      <c r="F483" s="52">
        <v>2</v>
      </c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</row>
    <row r="484" spans="1:48" ht="40.200000000000003" thickBot="1">
      <c r="A484" s="56" t="s">
        <v>2213</v>
      </c>
      <c r="B484" s="56" t="s">
        <v>2214</v>
      </c>
      <c r="C484" s="56" t="s">
        <v>2212</v>
      </c>
      <c r="D484" s="50" t="s">
        <v>872</v>
      </c>
      <c r="E484" s="49" t="s">
        <v>2206</v>
      </c>
      <c r="F484" s="52">
        <v>2</v>
      </c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</row>
    <row r="485" spans="1:48" ht="53.4" thickBot="1">
      <c r="A485" s="49" t="s">
        <v>2215</v>
      </c>
      <c r="B485" s="49" t="s">
        <v>2216</v>
      </c>
      <c r="C485" s="49" t="s">
        <v>2217</v>
      </c>
      <c r="D485" s="50" t="s">
        <v>872</v>
      </c>
      <c r="E485" s="49" t="s">
        <v>989</v>
      </c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</row>
    <row r="486" spans="1:48" ht="53.4" thickBot="1">
      <c r="A486" s="49" t="s">
        <v>2218</v>
      </c>
      <c r="B486" s="49" t="s">
        <v>2219</v>
      </c>
      <c r="C486" s="49" t="s">
        <v>2220</v>
      </c>
      <c r="D486" s="50" t="s">
        <v>828</v>
      </c>
      <c r="E486" s="49" t="s">
        <v>2197</v>
      </c>
      <c r="F486" s="52">
        <v>2</v>
      </c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</row>
    <row r="487" spans="1:48" ht="40.200000000000003" thickBot="1">
      <c r="A487" s="49" t="s">
        <v>850</v>
      </c>
      <c r="B487" s="49" t="s">
        <v>2221</v>
      </c>
      <c r="C487" s="49" t="s">
        <v>2222</v>
      </c>
      <c r="D487" s="50" t="s">
        <v>945</v>
      </c>
      <c r="E487" s="49" t="s">
        <v>1500</v>
      </c>
      <c r="F487" s="52">
        <v>1</v>
      </c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</row>
    <row r="488" spans="1:48" ht="40.200000000000003" thickBot="1">
      <c r="A488" s="49" t="s">
        <v>2223</v>
      </c>
      <c r="B488" s="49" t="s">
        <v>2224</v>
      </c>
      <c r="C488" s="49" t="s">
        <v>2225</v>
      </c>
      <c r="D488" s="50" t="s">
        <v>945</v>
      </c>
      <c r="E488" s="49" t="s">
        <v>2197</v>
      </c>
      <c r="F488" s="52">
        <v>1</v>
      </c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</row>
    <row r="489" spans="1:48" ht="40.200000000000003" thickBot="1">
      <c r="A489" s="49" t="s">
        <v>2226</v>
      </c>
      <c r="B489" s="49" t="s">
        <v>2227</v>
      </c>
      <c r="C489" s="49" t="s">
        <v>2228</v>
      </c>
      <c r="D489" s="50" t="s">
        <v>872</v>
      </c>
      <c r="E489" s="49" t="s">
        <v>2197</v>
      </c>
      <c r="F489" s="52">
        <v>1</v>
      </c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</row>
    <row r="490" spans="1:48" ht="40.200000000000003" thickBot="1">
      <c r="A490" s="49" t="s">
        <v>2229</v>
      </c>
      <c r="B490" s="49" t="s">
        <v>2230</v>
      </c>
      <c r="C490" s="49" t="s">
        <v>2231</v>
      </c>
      <c r="D490" s="50" t="s">
        <v>872</v>
      </c>
      <c r="E490" s="49" t="s">
        <v>2197</v>
      </c>
      <c r="F490" s="52">
        <v>1</v>
      </c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</row>
    <row r="491" spans="1:48" ht="27" thickBot="1">
      <c r="A491" s="49" t="s">
        <v>2232</v>
      </c>
      <c r="B491" s="49" t="s">
        <v>2233</v>
      </c>
      <c r="C491" s="49" t="s">
        <v>2234</v>
      </c>
      <c r="D491" s="50" t="s">
        <v>872</v>
      </c>
      <c r="E491" s="49" t="s">
        <v>2197</v>
      </c>
      <c r="F491" s="52">
        <v>1</v>
      </c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</row>
    <row r="492" spans="1:48" ht="40.200000000000003" thickBot="1">
      <c r="A492" s="49" t="s">
        <v>2235</v>
      </c>
      <c r="B492" s="49" t="s">
        <v>2236</v>
      </c>
      <c r="C492" s="49" t="s">
        <v>2237</v>
      </c>
      <c r="D492" s="50" t="s">
        <v>872</v>
      </c>
      <c r="E492" s="49" t="s">
        <v>2197</v>
      </c>
      <c r="F492" s="52">
        <v>2</v>
      </c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</row>
    <row r="493" spans="1:48" ht="40.200000000000003" thickBot="1">
      <c r="A493" s="49" t="s">
        <v>2238</v>
      </c>
      <c r="B493" s="49" t="s">
        <v>2239</v>
      </c>
      <c r="C493" s="49" t="s">
        <v>2240</v>
      </c>
      <c r="D493" s="50" t="s">
        <v>945</v>
      </c>
      <c r="E493" s="49" t="s">
        <v>2197</v>
      </c>
      <c r="F493" s="52">
        <v>4</v>
      </c>
      <c r="G493" s="49"/>
      <c r="H493" s="51" t="s">
        <v>2241</v>
      </c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</row>
    <row r="494" spans="1:48" ht="40.200000000000003" thickBot="1">
      <c r="A494" s="49" t="s">
        <v>2242</v>
      </c>
      <c r="B494" s="49" t="s">
        <v>2243</v>
      </c>
      <c r="C494" s="49" t="s">
        <v>2244</v>
      </c>
      <c r="D494" s="50" t="s">
        <v>872</v>
      </c>
      <c r="E494" s="49" t="s">
        <v>2197</v>
      </c>
      <c r="F494" s="52">
        <v>4</v>
      </c>
      <c r="G494" s="49"/>
      <c r="H494" s="51" t="s">
        <v>2245</v>
      </c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</row>
    <row r="495" spans="1:48" ht="79.8" thickBot="1">
      <c r="A495" s="49" t="s">
        <v>2246</v>
      </c>
      <c r="B495" s="49" t="s">
        <v>2247</v>
      </c>
      <c r="C495" s="49" t="s">
        <v>2248</v>
      </c>
      <c r="D495" s="50" t="s">
        <v>945</v>
      </c>
      <c r="E495" s="49" t="s">
        <v>2197</v>
      </c>
      <c r="F495" s="52">
        <v>3</v>
      </c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</row>
    <row r="496" spans="1:48" ht="53.4" thickBot="1">
      <c r="A496" s="49" t="s">
        <v>2249</v>
      </c>
      <c r="B496" s="49" t="s">
        <v>2250</v>
      </c>
      <c r="C496" s="49" t="s">
        <v>2251</v>
      </c>
      <c r="D496" s="50" t="s">
        <v>872</v>
      </c>
      <c r="E496" s="49" t="s">
        <v>2197</v>
      </c>
      <c r="F496" s="52">
        <v>2</v>
      </c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</row>
    <row r="497" spans="1:48" ht="40.200000000000003" thickBot="1">
      <c r="A497" s="49" t="s">
        <v>2252</v>
      </c>
      <c r="B497" s="49" t="s">
        <v>2253</v>
      </c>
      <c r="C497" s="49" t="s">
        <v>2254</v>
      </c>
      <c r="D497" s="50" t="s">
        <v>872</v>
      </c>
      <c r="E497" s="49" t="s">
        <v>2206</v>
      </c>
      <c r="F497" s="52">
        <v>2</v>
      </c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</row>
    <row r="498" spans="1:48" ht="40.200000000000003" thickBot="1">
      <c r="A498" s="49" t="s">
        <v>2255</v>
      </c>
      <c r="B498" s="49" t="s">
        <v>2256</v>
      </c>
      <c r="C498" s="49" t="s">
        <v>2257</v>
      </c>
      <c r="D498" s="50" t="s">
        <v>872</v>
      </c>
      <c r="E498" s="49" t="s">
        <v>2197</v>
      </c>
      <c r="F498" s="52">
        <v>2</v>
      </c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</row>
    <row r="499" spans="1:48" ht="27" thickBot="1">
      <c r="A499" s="49" t="s">
        <v>2258</v>
      </c>
      <c r="B499" s="49" t="s">
        <v>2259</v>
      </c>
      <c r="C499" s="49" t="s">
        <v>2260</v>
      </c>
      <c r="D499" s="50" t="s">
        <v>872</v>
      </c>
      <c r="E499" s="49" t="s">
        <v>2206</v>
      </c>
      <c r="F499" s="52">
        <v>2</v>
      </c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</row>
    <row r="500" spans="1:48" ht="40.200000000000003" thickBot="1">
      <c r="A500" s="49" t="s">
        <v>2261</v>
      </c>
      <c r="B500" s="49" t="s">
        <v>2262</v>
      </c>
      <c r="C500" s="49" t="s">
        <v>2263</v>
      </c>
      <c r="D500" s="50" t="s">
        <v>945</v>
      </c>
      <c r="E500" s="49" t="s">
        <v>2197</v>
      </c>
      <c r="F500" s="52">
        <v>2</v>
      </c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</row>
    <row r="501" spans="1:48" ht="40.200000000000003" thickBot="1">
      <c r="A501" s="49" t="s">
        <v>2264</v>
      </c>
      <c r="B501" s="49" t="s">
        <v>2265</v>
      </c>
      <c r="C501" s="49" t="s">
        <v>2266</v>
      </c>
      <c r="D501" s="50" t="s">
        <v>945</v>
      </c>
      <c r="E501" s="49" t="s">
        <v>2206</v>
      </c>
      <c r="F501" s="52">
        <v>2</v>
      </c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</row>
    <row r="502" spans="1:48" ht="53.4" thickBot="1">
      <c r="A502" s="49" t="s">
        <v>2267</v>
      </c>
      <c r="B502" s="49" t="s">
        <v>2268</v>
      </c>
      <c r="C502" s="49" t="s">
        <v>2269</v>
      </c>
      <c r="D502" s="50" t="s">
        <v>945</v>
      </c>
      <c r="E502" s="49" t="s">
        <v>2206</v>
      </c>
      <c r="F502" s="52">
        <v>3</v>
      </c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</row>
    <row r="503" spans="1:48" ht="53.4" thickBot="1">
      <c r="A503" s="49" t="s">
        <v>2270</v>
      </c>
      <c r="B503" s="49" t="s">
        <v>2271</v>
      </c>
      <c r="C503" s="49" t="s">
        <v>2272</v>
      </c>
      <c r="D503" s="50" t="s">
        <v>872</v>
      </c>
      <c r="E503" s="49" t="s">
        <v>2197</v>
      </c>
      <c r="F503" s="52">
        <v>2</v>
      </c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</row>
    <row r="504" spans="1:48" ht="66.599999999999994" thickBot="1">
      <c r="A504" s="49" t="s">
        <v>2273</v>
      </c>
      <c r="B504" s="49" t="s">
        <v>2274</v>
      </c>
      <c r="C504" s="49" t="s">
        <v>2275</v>
      </c>
      <c r="D504" s="50" t="s">
        <v>872</v>
      </c>
      <c r="E504" s="49" t="s">
        <v>2206</v>
      </c>
      <c r="F504" s="52">
        <v>2</v>
      </c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</row>
    <row r="505" spans="1:48" ht="53.4" thickBot="1">
      <c r="A505" s="49" t="s">
        <v>2276</v>
      </c>
      <c r="B505" s="49" t="s">
        <v>2277</v>
      </c>
      <c r="C505" s="49" t="s">
        <v>2278</v>
      </c>
      <c r="D505" s="50" t="s">
        <v>872</v>
      </c>
      <c r="E505" s="49" t="s">
        <v>2206</v>
      </c>
      <c r="F505" s="52">
        <v>2</v>
      </c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</row>
    <row r="506" spans="1:48" ht="53.4" thickBot="1">
      <c r="A506" s="49" t="s">
        <v>2279</v>
      </c>
      <c r="B506" s="49" t="s">
        <v>2280</v>
      </c>
      <c r="C506" s="49" t="s">
        <v>2281</v>
      </c>
      <c r="D506" s="50" t="s">
        <v>872</v>
      </c>
      <c r="E506" s="49" t="s">
        <v>2197</v>
      </c>
      <c r="F506" s="52">
        <v>2</v>
      </c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</row>
    <row r="507" spans="1:48" ht="53.4" thickBot="1">
      <c r="A507" s="49" t="s">
        <v>2282</v>
      </c>
      <c r="B507" s="49" t="s">
        <v>2283</v>
      </c>
      <c r="C507" s="49" t="s">
        <v>2284</v>
      </c>
      <c r="D507" s="50" t="s">
        <v>945</v>
      </c>
      <c r="E507" s="49" t="s">
        <v>2197</v>
      </c>
      <c r="F507" s="52">
        <v>3</v>
      </c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</row>
    <row r="508" spans="1:48" ht="79.8" thickBot="1">
      <c r="A508" s="49" t="s">
        <v>2285</v>
      </c>
      <c r="B508" s="49" t="s">
        <v>2286</v>
      </c>
      <c r="C508" s="49" t="s">
        <v>2287</v>
      </c>
      <c r="D508" s="50" t="s">
        <v>872</v>
      </c>
      <c r="E508" s="49" t="s">
        <v>2197</v>
      </c>
      <c r="F508" s="52">
        <v>2</v>
      </c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</row>
    <row r="509" spans="1:48" ht="53.4" thickBot="1">
      <c r="A509" s="49" t="s">
        <v>2288</v>
      </c>
      <c r="B509" s="49" t="s">
        <v>2289</v>
      </c>
      <c r="C509" s="49" t="s">
        <v>2290</v>
      </c>
      <c r="D509" s="50" t="s">
        <v>872</v>
      </c>
      <c r="E509" s="49" t="s">
        <v>1688</v>
      </c>
      <c r="F509" s="52">
        <v>1</v>
      </c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</row>
    <row r="510" spans="1:48" ht="40.200000000000003" thickBot="1">
      <c r="A510" s="49" t="s">
        <v>2291</v>
      </c>
      <c r="B510" s="49" t="s">
        <v>2292</v>
      </c>
      <c r="C510" s="49" t="s">
        <v>2293</v>
      </c>
      <c r="D510" s="50" t="s">
        <v>872</v>
      </c>
      <c r="E510" s="49" t="s">
        <v>1114</v>
      </c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</row>
    <row r="511" spans="1:48" ht="40.200000000000003" thickBot="1">
      <c r="A511" s="49" t="s">
        <v>2294</v>
      </c>
      <c r="B511" s="49" t="s">
        <v>2295</v>
      </c>
      <c r="C511" s="49" t="s">
        <v>2296</v>
      </c>
      <c r="D511" s="50" t="s">
        <v>872</v>
      </c>
      <c r="E511" s="49" t="s">
        <v>2197</v>
      </c>
      <c r="F511" s="52">
        <v>2</v>
      </c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</row>
    <row r="512" spans="1:48" ht="40.200000000000003" thickBot="1">
      <c r="A512" s="49" t="s">
        <v>2297</v>
      </c>
      <c r="B512" s="49" t="s">
        <v>2298</v>
      </c>
      <c r="C512" s="49" t="s">
        <v>2299</v>
      </c>
      <c r="D512" s="50" t="s">
        <v>945</v>
      </c>
      <c r="E512" s="49" t="s">
        <v>2197</v>
      </c>
      <c r="F512" s="52">
        <v>3</v>
      </c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</row>
    <row r="513" spans="1:48" ht="53.4" thickBot="1">
      <c r="A513" s="49" t="s">
        <v>2300</v>
      </c>
      <c r="B513" s="49" t="s">
        <v>2301</v>
      </c>
      <c r="C513" s="49" t="s">
        <v>2302</v>
      </c>
      <c r="D513" s="50" t="s">
        <v>872</v>
      </c>
      <c r="E513" s="49" t="s">
        <v>1783</v>
      </c>
      <c r="F513" s="52">
        <v>2</v>
      </c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</row>
    <row r="514" spans="1:48" ht="40.200000000000003" thickBot="1">
      <c r="A514" s="53" t="s">
        <v>2303</v>
      </c>
      <c r="B514" s="53" t="s">
        <v>2304</v>
      </c>
      <c r="C514" s="53" t="s">
        <v>2305</v>
      </c>
      <c r="D514" s="54" t="s">
        <v>872</v>
      </c>
      <c r="E514" s="53" t="s">
        <v>899</v>
      </c>
      <c r="F514" s="53"/>
      <c r="G514" s="53" t="s">
        <v>899</v>
      </c>
      <c r="H514" s="53" t="s">
        <v>2306</v>
      </c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</row>
    <row r="515" spans="1:48" ht="27" thickBot="1">
      <c r="A515" s="49" t="s">
        <v>2307</v>
      </c>
      <c r="B515" s="49" t="s">
        <v>2308</v>
      </c>
      <c r="C515" s="49" t="s">
        <v>2309</v>
      </c>
      <c r="D515" s="50" t="s">
        <v>872</v>
      </c>
      <c r="E515" s="49" t="s">
        <v>2206</v>
      </c>
      <c r="F515" s="52">
        <v>3</v>
      </c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</row>
    <row r="516" spans="1:48" ht="53.4" thickBot="1">
      <c r="A516" s="49" t="s">
        <v>2310</v>
      </c>
      <c r="B516" s="49" t="s">
        <v>2311</v>
      </c>
      <c r="C516" s="49" t="s">
        <v>2312</v>
      </c>
      <c r="D516" s="50" t="s">
        <v>945</v>
      </c>
      <c r="E516" s="49" t="s">
        <v>2206</v>
      </c>
      <c r="F516" s="52">
        <v>3</v>
      </c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</row>
    <row r="517" spans="1:48" ht="66.599999999999994" thickBot="1">
      <c r="A517" s="49" t="s">
        <v>2313</v>
      </c>
      <c r="B517" s="49" t="s">
        <v>2314</v>
      </c>
      <c r="C517" s="49" t="s">
        <v>2315</v>
      </c>
      <c r="D517" s="50" t="s">
        <v>945</v>
      </c>
      <c r="E517" s="49" t="s">
        <v>2197</v>
      </c>
      <c r="F517" s="52">
        <v>3</v>
      </c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</row>
    <row r="518" spans="1:48" ht="53.4" thickBot="1">
      <c r="A518" s="49" t="s">
        <v>2316</v>
      </c>
      <c r="B518" s="49" t="s">
        <v>2317</v>
      </c>
      <c r="C518" s="49" t="s">
        <v>2318</v>
      </c>
      <c r="D518" s="50" t="s">
        <v>945</v>
      </c>
      <c r="E518" s="49" t="s">
        <v>1810</v>
      </c>
      <c r="F518" s="52">
        <v>1</v>
      </c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</row>
    <row r="519" spans="1:48" ht="53.4" thickBot="1">
      <c r="A519" s="49" t="s">
        <v>2319</v>
      </c>
      <c r="B519" s="49" t="s">
        <v>2320</v>
      </c>
      <c r="C519" s="49" t="s">
        <v>2321</v>
      </c>
      <c r="D519" s="50" t="s">
        <v>945</v>
      </c>
      <c r="E519" s="49" t="s">
        <v>2197</v>
      </c>
      <c r="F519" s="52">
        <v>1</v>
      </c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</row>
    <row r="520" spans="1:48" ht="53.4" thickBot="1">
      <c r="A520" s="53" t="s">
        <v>2322</v>
      </c>
      <c r="B520" s="53" t="s">
        <v>2323</v>
      </c>
      <c r="C520" s="53" t="s">
        <v>2324</v>
      </c>
      <c r="D520" s="54" t="s">
        <v>945</v>
      </c>
      <c r="E520" s="53" t="s">
        <v>899</v>
      </c>
      <c r="F520" s="53"/>
      <c r="G520" s="53" t="s">
        <v>899</v>
      </c>
      <c r="H520" s="53" t="s">
        <v>1677</v>
      </c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</row>
    <row r="521" spans="1:48" ht="53.4" thickBot="1">
      <c r="A521" s="49" t="s">
        <v>2325</v>
      </c>
      <c r="B521" s="49" t="s">
        <v>2323</v>
      </c>
      <c r="C521" s="49" t="s">
        <v>2326</v>
      </c>
      <c r="D521" s="50" t="s">
        <v>945</v>
      </c>
      <c r="E521" s="49" t="s">
        <v>2206</v>
      </c>
      <c r="F521" s="52">
        <v>2</v>
      </c>
      <c r="G521" s="49"/>
      <c r="H521" s="51" t="s">
        <v>2327</v>
      </c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</row>
    <row r="522" spans="1:48" ht="40.200000000000003" thickBot="1">
      <c r="A522" s="49" t="s">
        <v>2328</v>
      </c>
      <c r="B522" s="49" t="s">
        <v>2329</v>
      </c>
      <c r="C522" s="49" t="s">
        <v>2330</v>
      </c>
      <c r="D522" s="50" t="s">
        <v>872</v>
      </c>
      <c r="E522" s="49" t="s">
        <v>2197</v>
      </c>
      <c r="F522" s="52">
        <v>3</v>
      </c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</row>
    <row r="523" spans="1:48" ht="53.4" thickBot="1">
      <c r="A523" s="49" t="s">
        <v>2331</v>
      </c>
      <c r="B523" s="49" t="s">
        <v>2332</v>
      </c>
      <c r="C523" s="49" t="s">
        <v>2333</v>
      </c>
      <c r="D523" s="50" t="s">
        <v>889</v>
      </c>
      <c r="E523" s="49" t="s">
        <v>2334</v>
      </c>
      <c r="F523" s="52">
        <v>2</v>
      </c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</row>
    <row r="524" spans="1:48" ht="40.200000000000003" thickBot="1">
      <c r="A524" s="49" t="s">
        <v>2335</v>
      </c>
      <c r="B524" s="49" t="s">
        <v>2336</v>
      </c>
      <c r="C524" s="49" t="s">
        <v>2337</v>
      </c>
      <c r="D524" s="50" t="s">
        <v>872</v>
      </c>
      <c r="E524" s="49" t="s">
        <v>2206</v>
      </c>
      <c r="F524" s="52">
        <v>2</v>
      </c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</row>
    <row r="525" spans="1:48" ht="40.200000000000003" thickBot="1">
      <c r="A525" s="53" t="s">
        <v>2338</v>
      </c>
      <c r="B525" s="53" t="s">
        <v>2339</v>
      </c>
      <c r="C525" s="53" t="s">
        <v>2340</v>
      </c>
      <c r="D525" s="54" t="s">
        <v>872</v>
      </c>
      <c r="E525" s="53" t="s">
        <v>899</v>
      </c>
      <c r="F525" s="53"/>
      <c r="G525" s="53" t="s">
        <v>899</v>
      </c>
      <c r="H525" s="55" t="s">
        <v>2341</v>
      </c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</row>
    <row r="526" spans="1:48" ht="27" thickBot="1">
      <c r="A526" s="49" t="s">
        <v>2342</v>
      </c>
      <c r="B526" s="49" t="s">
        <v>2343</v>
      </c>
      <c r="C526" s="49" t="s">
        <v>2344</v>
      </c>
      <c r="D526" s="50" t="s">
        <v>872</v>
      </c>
      <c r="E526" s="49" t="s">
        <v>2197</v>
      </c>
      <c r="F526" s="52">
        <v>3</v>
      </c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</row>
    <row r="527" spans="1:48" ht="40.200000000000003" thickBot="1">
      <c r="A527" s="49" t="s">
        <v>2345</v>
      </c>
      <c r="B527" s="49" t="s">
        <v>2346</v>
      </c>
      <c r="C527" s="49" t="s">
        <v>2347</v>
      </c>
      <c r="D527" s="50" t="s">
        <v>872</v>
      </c>
      <c r="E527" s="49" t="s">
        <v>2348</v>
      </c>
      <c r="F527" s="52">
        <v>2</v>
      </c>
      <c r="G527" s="49"/>
      <c r="H527" s="49"/>
      <c r="I527" s="49" t="s">
        <v>874</v>
      </c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</row>
    <row r="528" spans="1:48" ht="53.4" thickBot="1">
      <c r="A528" s="53" t="s">
        <v>2349</v>
      </c>
      <c r="B528" s="53" t="s">
        <v>2350</v>
      </c>
      <c r="C528" s="53" t="s">
        <v>2351</v>
      </c>
      <c r="D528" s="53"/>
      <c r="E528" s="53" t="s">
        <v>899</v>
      </c>
      <c r="F528" s="53"/>
      <c r="G528" s="53" t="s">
        <v>899</v>
      </c>
      <c r="H528" s="55" t="s">
        <v>2352</v>
      </c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</row>
    <row r="529" spans="1:48" ht="53.4" thickBot="1">
      <c r="A529" s="49" t="s">
        <v>2353</v>
      </c>
      <c r="B529" s="49" t="s">
        <v>2354</v>
      </c>
      <c r="C529" s="49" t="s">
        <v>2355</v>
      </c>
      <c r="D529" s="50" t="s">
        <v>872</v>
      </c>
      <c r="E529" s="49" t="s">
        <v>1934</v>
      </c>
      <c r="F529" s="49"/>
      <c r="G529" s="49"/>
      <c r="H529" s="49"/>
      <c r="I529" s="49" t="s">
        <v>874</v>
      </c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</row>
    <row r="530" spans="1:48" ht="53.4" thickBot="1">
      <c r="A530" s="49" t="s">
        <v>2356</v>
      </c>
      <c r="B530" s="49" t="s">
        <v>2357</v>
      </c>
      <c r="C530" s="49" t="s">
        <v>2358</v>
      </c>
      <c r="D530" s="50" t="s">
        <v>872</v>
      </c>
      <c r="E530" s="49" t="s">
        <v>2359</v>
      </c>
      <c r="F530" s="52">
        <v>1</v>
      </c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</row>
    <row r="531" spans="1:48" ht="66.599999999999994" thickBot="1">
      <c r="A531" s="49" t="s">
        <v>2360</v>
      </c>
      <c r="B531" s="49" t="s">
        <v>2361</v>
      </c>
      <c r="C531" s="49" t="s">
        <v>2362</v>
      </c>
      <c r="D531" s="50" t="s">
        <v>945</v>
      </c>
      <c r="E531" s="49" t="s">
        <v>2363</v>
      </c>
      <c r="F531" s="52">
        <v>2</v>
      </c>
      <c r="G531" s="49"/>
      <c r="H531" s="49"/>
      <c r="I531" s="49" t="s">
        <v>874</v>
      </c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</row>
    <row r="532" spans="1:48" ht="40.200000000000003" thickBot="1">
      <c r="A532" s="49" t="s">
        <v>2364</v>
      </c>
      <c r="B532" s="49" t="s">
        <v>2365</v>
      </c>
      <c r="C532" s="49" t="s">
        <v>2366</v>
      </c>
      <c r="D532" s="50" t="s">
        <v>872</v>
      </c>
      <c r="E532" s="49" t="s">
        <v>2206</v>
      </c>
      <c r="F532" s="52">
        <v>5</v>
      </c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</row>
    <row r="533" spans="1:48" ht="40.200000000000003" thickBot="1">
      <c r="A533" s="49" t="s">
        <v>2367</v>
      </c>
      <c r="B533" s="49" t="s">
        <v>2368</v>
      </c>
      <c r="C533" s="49" t="s">
        <v>2369</v>
      </c>
      <c r="D533" s="50" t="s">
        <v>872</v>
      </c>
      <c r="E533" s="49" t="s">
        <v>2206</v>
      </c>
      <c r="F533" s="52">
        <v>1</v>
      </c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</row>
    <row r="534" spans="1:48" ht="40.200000000000003" thickBot="1">
      <c r="A534" s="49" t="s">
        <v>2370</v>
      </c>
      <c r="B534" s="49" t="s">
        <v>2371</v>
      </c>
      <c r="C534" s="49" t="s">
        <v>2372</v>
      </c>
      <c r="D534" s="50" t="s">
        <v>872</v>
      </c>
      <c r="E534" s="49" t="s">
        <v>2373</v>
      </c>
      <c r="F534" s="52">
        <v>1</v>
      </c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</row>
    <row r="535" spans="1:48" ht="66.599999999999994" thickBot="1">
      <c r="A535" s="49" t="s">
        <v>2374</v>
      </c>
      <c r="B535" s="49" t="s">
        <v>2375</v>
      </c>
      <c r="C535" s="49" t="s">
        <v>2376</v>
      </c>
      <c r="D535" s="50" t="s">
        <v>872</v>
      </c>
      <c r="E535" s="49" t="s">
        <v>2206</v>
      </c>
      <c r="F535" s="52">
        <v>1</v>
      </c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</row>
    <row r="536" spans="1:48" ht="66.599999999999994" thickBot="1">
      <c r="A536" s="49" t="s">
        <v>2377</v>
      </c>
      <c r="B536" s="49" t="s">
        <v>2378</v>
      </c>
      <c r="C536" s="49" t="s">
        <v>2379</v>
      </c>
      <c r="D536" s="50" t="s">
        <v>872</v>
      </c>
      <c r="E536" s="49" t="s">
        <v>2380</v>
      </c>
      <c r="F536" s="52">
        <v>2</v>
      </c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</row>
    <row r="537" spans="1:48" ht="53.4" thickBot="1">
      <c r="A537" s="49" t="s">
        <v>2381</v>
      </c>
      <c r="B537" s="49" t="s">
        <v>2382</v>
      </c>
      <c r="C537" s="49" t="s">
        <v>2383</v>
      </c>
      <c r="D537" s="50" t="s">
        <v>945</v>
      </c>
      <c r="E537" s="49" t="s">
        <v>2380</v>
      </c>
      <c r="F537" s="52">
        <v>2</v>
      </c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</row>
    <row r="538" spans="1:48" ht="53.4" thickBot="1">
      <c r="A538" s="49" t="s">
        <v>468</v>
      </c>
      <c r="B538" s="49" t="s">
        <v>2384</v>
      </c>
      <c r="C538" s="49" t="s">
        <v>2385</v>
      </c>
      <c r="D538" s="50" t="s">
        <v>950</v>
      </c>
      <c r="E538" s="49" t="s">
        <v>2206</v>
      </c>
      <c r="F538" s="52">
        <v>4</v>
      </c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</row>
    <row r="539" spans="1:48" ht="53.4" thickBot="1">
      <c r="A539" s="53" t="s">
        <v>2386</v>
      </c>
      <c r="B539" s="53" t="s">
        <v>2384</v>
      </c>
      <c r="C539" s="53" t="s">
        <v>2387</v>
      </c>
      <c r="D539" s="54" t="s">
        <v>950</v>
      </c>
      <c r="E539" s="53" t="s">
        <v>899</v>
      </c>
      <c r="F539" s="53"/>
      <c r="G539" s="53" t="s">
        <v>899</v>
      </c>
      <c r="H539" s="53" t="s">
        <v>2388</v>
      </c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</row>
    <row r="540" spans="1:48" ht="53.4" thickBot="1">
      <c r="A540" s="49" t="s">
        <v>2389</v>
      </c>
      <c r="B540" s="49" t="s">
        <v>2390</v>
      </c>
      <c r="C540" s="49" t="s">
        <v>2391</v>
      </c>
      <c r="D540" s="50" t="s">
        <v>945</v>
      </c>
      <c r="E540" s="49" t="s">
        <v>1490</v>
      </c>
      <c r="F540" s="52">
        <v>5</v>
      </c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</row>
    <row r="541" spans="1:48" ht="40.200000000000003" thickBot="1">
      <c r="A541" s="49" t="s">
        <v>2392</v>
      </c>
      <c r="B541" s="49" t="s">
        <v>2393</v>
      </c>
      <c r="C541" s="49" t="s">
        <v>2394</v>
      </c>
      <c r="D541" s="50" t="s">
        <v>872</v>
      </c>
      <c r="E541" s="49" t="s">
        <v>2380</v>
      </c>
      <c r="F541" s="52">
        <v>4</v>
      </c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</row>
    <row r="542" spans="1:48" ht="53.4" thickBot="1">
      <c r="A542" s="49" t="s">
        <v>2395</v>
      </c>
      <c r="B542" s="49" t="s">
        <v>2396</v>
      </c>
      <c r="C542" s="49" t="s">
        <v>2397</v>
      </c>
      <c r="D542" s="50" t="s">
        <v>872</v>
      </c>
      <c r="E542" s="49" t="s">
        <v>2206</v>
      </c>
      <c r="F542" s="52">
        <v>3</v>
      </c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</row>
    <row r="543" spans="1:48" ht="40.200000000000003" thickBot="1">
      <c r="A543" s="49" t="s">
        <v>2398</v>
      </c>
      <c r="B543" s="49" t="s">
        <v>2399</v>
      </c>
      <c r="C543" s="49" t="s">
        <v>2400</v>
      </c>
      <c r="D543" s="50" t="s">
        <v>872</v>
      </c>
      <c r="E543" s="49" t="s">
        <v>2380</v>
      </c>
      <c r="F543" s="52">
        <v>2</v>
      </c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</row>
    <row r="544" spans="1:48" ht="66.599999999999994" thickBot="1">
      <c r="A544" s="49" t="s">
        <v>2401</v>
      </c>
      <c r="B544" s="49" t="s">
        <v>2402</v>
      </c>
      <c r="C544" s="49" t="s">
        <v>2403</v>
      </c>
      <c r="D544" s="50" t="s">
        <v>872</v>
      </c>
      <c r="E544" s="49" t="s">
        <v>2197</v>
      </c>
      <c r="F544" s="52">
        <v>1</v>
      </c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</row>
    <row r="545" spans="1:48" ht="53.4" thickBot="1">
      <c r="A545" s="49" t="s">
        <v>2404</v>
      </c>
      <c r="B545" s="49" t="s">
        <v>2405</v>
      </c>
      <c r="C545" s="49" t="s">
        <v>2406</v>
      </c>
      <c r="D545" s="50" t="s">
        <v>945</v>
      </c>
      <c r="E545" s="49" t="s">
        <v>2206</v>
      </c>
      <c r="F545" s="52">
        <v>1</v>
      </c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</row>
    <row r="546" spans="1:48" ht="27" thickBot="1">
      <c r="A546" s="49" t="s">
        <v>2407</v>
      </c>
      <c r="B546" s="49" t="s">
        <v>2408</v>
      </c>
      <c r="C546" s="49" t="s">
        <v>2409</v>
      </c>
      <c r="D546" s="50" t="s">
        <v>872</v>
      </c>
      <c r="E546" s="49" t="s">
        <v>2373</v>
      </c>
      <c r="F546" s="52">
        <v>4</v>
      </c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</row>
    <row r="547" spans="1:48" ht="53.4" thickBot="1">
      <c r="A547" s="49" t="s">
        <v>2410</v>
      </c>
      <c r="B547" s="49" t="s">
        <v>2411</v>
      </c>
      <c r="C547" s="49" t="s">
        <v>2412</v>
      </c>
      <c r="D547" s="50" t="s">
        <v>945</v>
      </c>
      <c r="E547" s="49" t="s">
        <v>2380</v>
      </c>
      <c r="F547" s="52">
        <v>1</v>
      </c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</row>
    <row r="548" spans="1:48" ht="53.4" thickBot="1">
      <c r="A548" s="53" t="s">
        <v>2413</v>
      </c>
      <c r="B548" s="53" t="s">
        <v>2414</v>
      </c>
      <c r="C548" s="53" t="s">
        <v>2415</v>
      </c>
      <c r="D548" s="54" t="s">
        <v>872</v>
      </c>
      <c r="E548" s="53" t="s">
        <v>899</v>
      </c>
      <c r="F548" s="53"/>
      <c r="G548" s="53" t="s">
        <v>899</v>
      </c>
      <c r="H548" s="53" t="s">
        <v>2416</v>
      </c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</row>
    <row r="549" spans="1:48" ht="53.4" thickBot="1">
      <c r="A549" s="49" t="s">
        <v>2417</v>
      </c>
      <c r="B549" s="49" t="s">
        <v>2414</v>
      </c>
      <c r="C549" s="49" t="s">
        <v>2418</v>
      </c>
      <c r="D549" s="50" t="s">
        <v>872</v>
      </c>
      <c r="E549" s="49" t="s">
        <v>1867</v>
      </c>
      <c r="F549" s="52">
        <v>2</v>
      </c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</row>
    <row r="550" spans="1:48" ht="53.4" thickBot="1">
      <c r="A550" s="49" t="s">
        <v>2419</v>
      </c>
      <c r="B550" s="49" t="s">
        <v>2420</v>
      </c>
      <c r="C550" s="49" t="s">
        <v>2421</v>
      </c>
      <c r="D550" s="50" t="s">
        <v>950</v>
      </c>
      <c r="E550" s="49" t="s">
        <v>2206</v>
      </c>
      <c r="F550" s="52">
        <v>4</v>
      </c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</row>
    <row r="551" spans="1:48" ht="27" thickBot="1">
      <c r="A551" s="49" t="s">
        <v>857</v>
      </c>
      <c r="B551" s="49" t="s">
        <v>2422</v>
      </c>
      <c r="C551" s="49" t="s">
        <v>2423</v>
      </c>
      <c r="D551" s="50" t="s">
        <v>872</v>
      </c>
      <c r="E551" s="49" t="s">
        <v>2424</v>
      </c>
      <c r="F551" s="52">
        <v>2</v>
      </c>
      <c r="G551" s="49"/>
      <c r="H551" s="49"/>
      <c r="I551" s="49" t="s">
        <v>874</v>
      </c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</row>
    <row r="552" spans="1:48" ht="40.200000000000003" thickBot="1">
      <c r="A552" s="49" t="s">
        <v>2425</v>
      </c>
      <c r="B552" s="49" t="s">
        <v>2426</v>
      </c>
      <c r="C552" s="49" t="s">
        <v>2427</v>
      </c>
      <c r="D552" s="50" t="s">
        <v>872</v>
      </c>
      <c r="E552" s="49" t="s">
        <v>2186</v>
      </c>
      <c r="F552" s="49"/>
      <c r="G552" s="49"/>
      <c r="H552" s="49"/>
      <c r="I552" s="49" t="s">
        <v>874</v>
      </c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</row>
    <row r="553" spans="1:48" ht="40.200000000000003" thickBot="1">
      <c r="A553" s="49" t="s">
        <v>2428</v>
      </c>
      <c r="B553" s="49" t="s">
        <v>2429</v>
      </c>
      <c r="C553" s="49" t="s">
        <v>2430</v>
      </c>
      <c r="D553" s="50" t="s">
        <v>872</v>
      </c>
      <c r="E553" s="49" t="s">
        <v>2431</v>
      </c>
      <c r="F553" s="52">
        <v>1</v>
      </c>
      <c r="G553" s="49"/>
      <c r="H553" s="49"/>
      <c r="I553" s="49" t="s">
        <v>874</v>
      </c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</row>
    <row r="554" spans="1:48" ht="27" thickBot="1">
      <c r="A554" s="49" t="s">
        <v>858</v>
      </c>
      <c r="B554" s="49" t="s">
        <v>859</v>
      </c>
      <c r="C554" s="49" t="s">
        <v>2432</v>
      </c>
      <c r="D554" s="50" t="s">
        <v>872</v>
      </c>
      <c r="E554" s="49" t="s">
        <v>2380</v>
      </c>
      <c r="F554" s="52">
        <v>2</v>
      </c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</row>
    <row r="555" spans="1:48" ht="40.200000000000003" thickBot="1">
      <c r="A555" s="49" t="s">
        <v>2433</v>
      </c>
      <c r="B555" s="49" t="s">
        <v>2434</v>
      </c>
      <c r="C555" s="49" t="s">
        <v>2435</v>
      </c>
      <c r="D555" s="50" t="s">
        <v>872</v>
      </c>
      <c r="E555" s="49" t="s">
        <v>2380</v>
      </c>
      <c r="F555" s="52">
        <v>1</v>
      </c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</row>
    <row r="556" spans="1:48" ht="40.200000000000003" thickBot="1">
      <c r="A556" s="49" t="s">
        <v>2436</v>
      </c>
      <c r="B556" s="49" t="s">
        <v>2437</v>
      </c>
      <c r="C556" s="49" t="s">
        <v>2438</v>
      </c>
      <c r="D556" s="50" t="s">
        <v>872</v>
      </c>
      <c r="E556" s="49" t="s">
        <v>2439</v>
      </c>
      <c r="F556" s="52">
        <v>1</v>
      </c>
      <c r="G556" s="49"/>
      <c r="H556" s="51" t="s">
        <v>2440</v>
      </c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</row>
    <row r="557" spans="1:48" ht="79.8" thickBot="1">
      <c r="A557" s="53" t="s">
        <v>2441</v>
      </c>
      <c r="B557" s="53" t="s">
        <v>2442</v>
      </c>
      <c r="C557" s="53" t="s">
        <v>2443</v>
      </c>
      <c r="D557" s="54" t="s">
        <v>872</v>
      </c>
      <c r="E557" s="53" t="s">
        <v>899</v>
      </c>
      <c r="F557" s="53"/>
      <c r="G557" s="53" t="s">
        <v>899</v>
      </c>
      <c r="H557" s="55" t="s">
        <v>2444</v>
      </c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</row>
    <row r="558" spans="1:48" ht="66.599999999999994" thickBot="1">
      <c r="A558" s="49" t="s">
        <v>2445</v>
      </c>
      <c r="B558" s="49" t="s">
        <v>2446</v>
      </c>
      <c r="C558" s="49" t="s">
        <v>2447</v>
      </c>
      <c r="D558" s="50" t="s">
        <v>872</v>
      </c>
      <c r="E558" s="49" t="s">
        <v>2380</v>
      </c>
      <c r="F558" s="52">
        <v>1</v>
      </c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</row>
    <row r="559" spans="1:48" ht="53.4" thickBot="1">
      <c r="A559" s="49" t="s">
        <v>2448</v>
      </c>
      <c r="B559" s="49" t="s">
        <v>2449</v>
      </c>
      <c r="C559" s="49" t="s">
        <v>2450</v>
      </c>
      <c r="D559" s="50" t="s">
        <v>872</v>
      </c>
      <c r="E559" s="49" t="s">
        <v>2373</v>
      </c>
      <c r="F559" s="52">
        <v>2</v>
      </c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</row>
    <row r="560" spans="1:48" ht="27" thickBot="1">
      <c r="A560" s="56" t="s">
        <v>2451</v>
      </c>
      <c r="B560" s="56" t="s">
        <v>2452</v>
      </c>
      <c r="C560" s="56" t="s">
        <v>2453</v>
      </c>
      <c r="D560" s="50" t="s">
        <v>872</v>
      </c>
      <c r="E560" s="56" t="s">
        <v>2373</v>
      </c>
      <c r="F560" s="70">
        <v>2</v>
      </c>
      <c r="G560" s="56"/>
      <c r="H560" s="56" t="s">
        <v>2454</v>
      </c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</row>
    <row r="561" spans="1:48" ht="40.200000000000003" thickBot="1">
      <c r="A561" s="49" t="s">
        <v>2455</v>
      </c>
      <c r="B561" s="49" t="s">
        <v>2456</v>
      </c>
      <c r="C561" s="49" t="s">
        <v>2457</v>
      </c>
      <c r="D561" s="50" t="s">
        <v>872</v>
      </c>
      <c r="E561" s="56" t="s">
        <v>2373</v>
      </c>
      <c r="F561" s="70">
        <v>2</v>
      </c>
      <c r="G561" s="49"/>
      <c r="H561" s="49" t="s">
        <v>2458</v>
      </c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</row>
    <row r="562" spans="1:48" ht="53.4" thickBot="1">
      <c r="A562" s="49" t="s">
        <v>2459</v>
      </c>
      <c r="B562" s="49" t="s">
        <v>2460</v>
      </c>
      <c r="C562" s="49" t="s">
        <v>2461</v>
      </c>
      <c r="D562" s="50" t="s">
        <v>872</v>
      </c>
      <c r="E562" s="49" t="s">
        <v>2380</v>
      </c>
      <c r="F562" s="52">
        <v>4</v>
      </c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</row>
    <row r="563" spans="1:48" ht="53.4" thickBot="1">
      <c r="A563" s="49" t="s">
        <v>2462</v>
      </c>
      <c r="B563" s="49" t="s">
        <v>2463</v>
      </c>
      <c r="C563" s="49" t="s">
        <v>2464</v>
      </c>
      <c r="D563" s="50" t="s">
        <v>872</v>
      </c>
      <c r="E563" s="49" t="s">
        <v>2373</v>
      </c>
      <c r="F563" s="52">
        <v>4</v>
      </c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</row>
    <row r="564" spans="1:48" ht="40.200000000000003" thickBot="1">
      <c r="A564" s="49" t="s">
        <v>2465</v>
      </c>
      <c r="B564" s="49" t="s">
        <v>2466</v>
      </c>
      <c r="C564" s="49" t="s">
        <v>2467</v>
      </c>
      <c r="D564" s="50" t="s">
        <v>872</v>
      </c>
      <c r="E564" s="49" t="s">
        <v>2439</v>
      </c>
      <c r="F564" s="52">
        <v>2</v>
      </c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</row>
    <row r="565" spans="1:48" ht="40.200000000000003" thickBot="1">
      <c r="A565" s="49" t="s">
        <v>2468</v>
      </c>
      <c r="B565" s="49" t="s">
        <v>2469</v>
      </c>
      <c r="C565" s="49" t="s">
        <v>2470</v>
      </c>
      <c r="D565" s="50" t="s">
        <v>872</v>
      </c>
      <c r="E565" s="49" t="s">
        <v>2380</v>
      </c>
      <c r="F565" s="52">
        <v>5</v>
      </c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</row>
    <row r="566" spans="1:48" ht="40.200000000000003" thickBot="1">
      <c r="A566" s="49" t="s">
        <v>2471</v>
      </c>
      <c r="B566" s="49" t="s">
        <v>2472</v>
      </c>
      <c r="C566" s="49" t="s">
        <v>2473</v>
      </c>
      <c r="D566" s="50" t="s">
        <v>945</v>
      </c>
      <c r="E566" s="49" t="s">
        <v>2373</v>
      </c>
      <c r="F566" s="52">
        <v>5</v>
      </c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</row>
    <row r="567" spans="1:48" ht="40.200000000000003" thickBot="1">
      <c r="A567" s="53" t="s">
        <v>2474</v>
      </c>
      <c r="B567" s="53" t="s">
        <v>2475</v>
      </c>
      <c r="C567" s="53" t="s">
        <v>2476</v>
      </c>
      <c r="D567" s="54" t="s">
        <v>872</v>
      </c>
      <c r="E567" s="53" t="s">
        <v>899</v>
      </c>
      <c r="F567" s="53"/>
      <c r="G567" s="53" t="s">
        <v>899</v>
      </c>
      <c r="H567" s="53" t="s">
        <v>1677</v>
      </c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</row>
    <row r="568" spans="1:48" ht="53.4" thickBot="1">
      <c r="A568" s="49" t="s">
        <v>2477</v>
      </c>
      <c r="B568" s="49" t="s">
        <v>2478</v>
      </c>
      <c r="C568" s="49" t="s">
        <v>2479</v>
      </c>
      <c r="D568" s="50" t="s">
        <v>872</v>
      </c>
      <c r="E568" s="49" t="s">
        <v>2380</v>
      </c>
      <c r="F568" s="52">
        <v>3</v>
      </c>
      <c r="G568" s="49"/>
      <c r="H568" s="51" t="s">
        <v>2480</v>
      </c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</row>
    <row r="569" spans="1:48" ht="40.200000000000003" thickBot="1">
      <c r="A569" s="49" t="s">
        <v>2481</v>
      </c>
      <c r="B569" s="49" t="s">
        <v>2482</v>
      </c>
      <c r="C569" s="49" t="s">
        <v>2483</v>
      </c>
      <c r="D569" s="50" t="s">
        <v>872</v>
      </c>
      <c r="E569" s="49" t="s">
        <v>2484</v>
      </c>
      <c r="F569" s="52">
        <v>2</v>
      </c>
      <c r="G569" s="49"/>
      <c r="H569" s="49"/>
      <c r="I569" s="49" t="s">
        <v>874</v>
      </c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</row>
    <row r="570" spans="1:48" ht="66.599999999999994" thickBot="1">
      <c r="A570" s="49" t="s">
        <v>2485</v>
      </c>
      <c r="B570" s="49" t="s">
        <v>2486</v>
      </c>
      <c r="C570" s="49" t="s">
        <v>2487</v>
      </c>
      <c r="D570" s="50" t="s">
        <v>872</v>
      </c>
      <c r="E570" s="49" t="s">
        <v>2380</v>
      </c>
      <c r="F570" s="52">
        <v>5</v>
      </c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</row>
    <row r="571" spans="1:48" ht="66.599999999999994" thickBot="1">
      <c r="A571" s="49" t="s">
        <v>2488</v>
      </c>
      <c r="B571" s="49" t="s">
        <v>2489</v>
      </c>
      <c r="C571" s="49" t="s">
        <v>2490</v>
      </c>
      <c r="D571" s="50" t="s">
        <v>872</v>
      </c>
      <c r="E571" s="49" t="s">
        <v>2491</v>
      </c>
      <c r="F571" s="52">
        <v>5</v>
      </c>
      <c r="G571" s="49"/>
      <c r="H571" s="56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</row>
    <row r="572" spans="1:48" ht="27" thickBot="1">
      <c r="A572" s="49" t="s">
        <v>2492</v>
      </c>
      <c r="B572" s="49" t="s">
        <v>2493</v>
      </c>
      <c r="C572" s="49"/>
      <c r="D572" s="56"/>
      <c r="E572" s="56"/>
      <c r="F572" s="56"/>
      <c r="G572" s="56"/>
      <c r="H572" s="51" t="s">
        <v>2494</v>
      </c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</row>
    <row r="573" spans="1:48" ht="53.4" thickBot="1">
      <c r="A573" s="49" t="s">
        <v>2495</v>
      </c>
      <c r="B573" s="49" t="s">
        <v>2496</v>
      </c>
      <c r="C573" s="49" t="s">
        <v>2497</v>
      </c>
      <c r="D573" s="50" t="s">
        <v>872</v>
      </c>
      <c r="E573" s="49" t="s">
        <v>1783</v>
      </c>
      <c r="F573" s="52">
        <v>2</v>
      </c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</row>
    <row r="574" spans="1:48" ht="53.4" thickBot="1">
      <c r="A574" s="49" t="s">
        <v>2498</v>
      </c>
      <c r="B574" s="49" t="s">
        <v>2499</v>
      </c>
      <c r="C574" s="49" t="s">
        <v>2500</v>
      </c>
      <c r="D574" s="50" t="s">
        <v>872</v>
      </c>
      <c r="E574" s="49" t="s">
        <v>2501</v>
      </c>
      <c r="F574" s="52">
        <v>4</v>
      </c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</row>
    <row r="575" spans="1:48" ht="66.599999999999994" thickBot="1">
      <c r="A575" s="49" t="s">
        <v>2502</v>
      </c>
      <c r="B575" s="49" t="s">
        <v>2503</v>
      </c>
      <c r="C575" s="49" t="s">
        <v>2504</v>
      </c>
      <c r="D575" s="50" t="s">
        <v>872</v>
      </c>
      <c r="E575" s="49" t="s">
        <v>2206</v>
      </c>
      <c r="F575" s="52">
        <v>5</v>
      </c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</row>
    <row r="576" spans="1:48" ht="66.599999999999994" thickBot="1">
      <c r="A576" s="49" t="s">
        <v>2505</v>
      </c>
      <c r="B576" s="49" t="s">
        <v>2506</v>
      </c>
      <c r="C576" s="49" t="s">
        <v>2507</v>
      </c>
      <c r="D576" s="50" t="s">
        <v>872</v>
      </c>
      <c r="E576" s="49" t="s">
        <v>2373</v>
      </c>
      <c r="F576" s="52">
        <v>1</v>
      </c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</row>
    <row r="577" spans="1:48" ht="40.200000000000003" thickBot="1">
      <c r="A577" s="49" t="s">
        <v>2508</v>
      </c>
      <c r="B577" s="49" t="s">
        <v>2509</v>
      </c>
      <c r="C577" s="49" t="s">
        <v>2510</v>
      </c>
      <c r="D577" s="50" t="s">
        <v>872</v>
      </c>
      <c r="E577" s="49" t="s">
        <v>2439</v>
      </c>
      <c r="F577" s="52">
        <v>1</v>
      </c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</row>
    <row r="578" spans="1:48" ht="40.200000000000003" thickBot="1">
      <c r="A578" s="49" t="s">
        <v>2511</v>
      </c>
      <c r="B578" s="49" t="s">
        <v>2512</v>
      </c>
      <c r="C578" s="49" t="s">
        <v>2513</v>
      </c>
      <c r="D578" s="50" t="s">
        <v>872</v>
      </c>
      <c r="E578" s="49" t="s">
        <v>2373</v>
      </c>
      <c r="F578" s="52">
        <v>1</v>
      </c>
      <c r="G578" s="49"/>
      <c r="H578" s="51" t="s">
        <v>2514</v>
      </c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</row>
    <row r="579" spans="1:48" ht="53.4" thickBot="1">
      <c r="A579" s="53" t="s">
        <v>2515</v>
      </c>
      <c r="B579" s="53" t="s">
        <v>2516</v>
      </c>
      <c r="C579" s="53" t="s">
        <v>2517</v>
      </c>
      <c r="D579" s="54" t="s">
        <v>872</v>
      </c>
      <c r="E579" s="53" t="s">
        <v>899</v>
      </c>
      <c r="F579" s="53"/>
      <c r="G579" s="53" t="s">
        <v>899</v>
      </c>
      <c r="H579" s="53" t="s">
        <v>2518</v>
      </c>
      <c r="I579" s="53" t="s">
        <v>874</v>
      </c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</row>
    <row r="580" spans="1:48" ht="66.599999999999994" thickBot="1">
      <c r="A580" s="49" t="s">
        <v>2519</v>
      </c>
      <c r="B580" s="49" t="s">
        <v>2520</v>
      </c>
      <c r="C580" s="49" t="s">
        <v>2517</v>
      </c>
      <c r="D580" s="50" t="s">
        <v>872</v>
      </c>
      <c r="E580" s="49" t="s">
        <v>1945</v>
      </c>
      <c r="F580" s="49"/>
      <c r="G580" s="49"/>
      <c r="H580" s="49" t="s">
        <v>2521</v>
      </c>
      <c r="I580" s="49" t="s">
        <v>874</v>
      </c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</row>
    <row r="581" spans="1:48" ht="40.200000000000003" thickBot="1">
      <c r="A581" s="49" t="s">
        <v>2522</v>
      </c>
      <c r="B581" s="49" t="s">
        <v>2523</v>
      </c>
      <c r="C581" s="49" t="s">
        <v>2524</v>
      </c>
      <c r="D581" s="50" t="s">
        <v>872</v>
      </c>
      <c r="E581" s="49" t="s">
        <v>2439</v>
      </c>
      <c r="F581" s="52">
        <v>4</v>
      </c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</row>
    <row r="582" spans="1:48" ht="66.599999999999994" thickBot="1">
      <c r="A582" s="49" t="s">
        <v>2525</v>
      </c>
      <c r="B582" s="49" t="s">
        <v>2526</v>
      </c>
      <c r="C582" s="49" t="s">
        <v>2527</v>
      </c>
      <c r="D582" s="50" t="s">
        <v>945</v>
      </c>
      <c r="E582" s="49" t="s">
        <v>2373</v>
      </c>
      <c r="F582" s="52">
        <v>2</v>
      </c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</row>
    <row r="583" spans="1:48" ht="53.4" thickBot="1">
      <c r="A583" s="49" t="s">
        <v>2528</v>
      </c>
      <c r="B583" s="49" t="s">
        <v>2529</v>
      </c>
      <c r="C583" s="49" t="s">
        <v>2530</v>
      </c>
      <c r="D583" s="50" t="s">
        <v>872</v>
      </c>
      <c r="E583" s="49" t="s">
        <v>2501</v>
      </c>
      <c r="F583" s="52">
        <v>3</v>
      </c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</row>
    <row r="584" spans="1:48" ht="66.599999999999994" thickBot="1">
      <c r="A584" s="49" t="s">
        <v>2531</v>
      </c>
      <c r="B584" s="49" t="s">
        <v>2532</v>
      </c>
      <c r="C584" s="49" t="s">
        <v>2527</v>
      </c>
      <c r="D584" s="50" t="s">
        <v>945</v>
      </c>
      <c r="E584" s="49" t="s">
        <v>2373</v>
      </c>
      <c r="F584" s="52">
        <v>3</v>
      </c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</row>
    <row r="585" spans="1:48" ht="40.200000000000003" thickBot="1">
      <c r="A585" s="49" t="s">
        <v>2533</v>
      </c>
      <c r="B585" s="49" t="s">
        <v>2534</v>
      </c>
      <c r="C585" s="49" t="s">
        <v>2535</v>
      </c>
      <c r="D585" s="50" t="s">
        <v>872</v>
      </c>
      <c r="E585" s="49" t="s">
        <v>2501</v>
      </c>
      <c r="F585" s="52">
        <v>2</v>
      </c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</row>
    <row r="586" spans="1:48" ht="27" thickBot="1">
      <c r="A586" s="49" t="s">
        <v>2536</v>
      </c>
      <c r="B586" s="49" t="s">
        <v>2537</v>
      </c>
      <c r="C586" s="49" t="s">
        <v>2538</v>
      </c>
      <c r="D586" s="50" t="s">
        <v>872</v>
      </c>
      <c r="E586" s="49" t="s">
        <v>2373</v>
      </c>
      <c r="F586" s="52">
        <v>2</v>
      </c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</row>
    <row r="587" spans="1:48" ht="40.200000000000003" thickBot="1">
      <c r="A587" s="49" t="s">
        <v>2539</v>
      </c>
      <c r="B587" s="49" t="s">
        <v>2540</v>
      </c>
      <c r="C587" s="49" t="s">
        <v>2541</v>
      </c>
      <c r="D587" s="50" t="s">
        <v>872</v>
      </c>
      <c r="E587" s="49" t="s">
        <v>2501</v>
      </c>
      <c r="F587" s="52">
        <v>1</v>
      </c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</row>
    <row r="588" spans="1:48" ht="53.4" thickBot="1">
      <c r="A588" s="49" t="s">
        <v>2542</v>
      </c>
      <c r="B588" s="49" t="s">
        <v>2543</v>
      </c>
      <c r="C588" s="49" t="s">
        <v>2544</v>
      </c>
      <c r="D588" s="50" t="s">
        <v>872</v>
      </c>
      <c r="E588" s="49" t="s">
        <v>2501</v>
      </c>
      <c r="F588" s="52">
        <v>2</v>
      </c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</row>
    <row r="589" spans="1:48" ht="27" thickBot="1">
      <c r="A589" s="49" t="s">
        <v>2545</v>
      </c>
      <c r="B589" s="49" t="s">
        <v>2546</v>
      </c>
      <c r="C589" s="49" t="s">
        <v>2547</v>
      </c>
      <c r="D589" s="50" t="s">
        <v>872</v>
      </c>
      <c r="E589" s="49" t="s">
        <v>1810</v>
      </c>
      <c r="F589" s="52">
        <v>1</v>
      </c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</row>
    <row r="590" spans="1:48" ht="40.200000000000003" thickBot="1">
      <c r="A590" s="49" t="s">
        <v>2548</v>
      </c>
      <c r="B590" s="49" t="s">
        <v>2549</v>
      </c>
      <c r="C590" s="49" t="s">
        <v>2550</v>
      </c>
      <c r="D590" s="50" t="s">
        <v>872</v>
      </c>
      <c r="E590" s="49" t="s">
        <v>2501</v>
      </c>
      <c r="F590" s="52">
        <v>3</v>
      </c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</row>
    <row r="591" spans="1:48" ht="53.4" thickBot="1">
      <c r="A591" s="49" t="s">
        <v>2551</v>
      </c>
      <c r="B591" s="49" t="s">
        <v>2552</v>
      </c>
      <c r="C591" s="49" t="s">
        <v>1844</v>
      </c>
      <c r="D591" s="50" t="s">
        <v>872</v>
      </c>
      <c r="E591" s="49" t="s">
        <v>2501</v>
      </c>
      <c r="F591" s="52">
        <v>3</v>
      </c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</row>
    <row r="592" spans="1:48" ht="27" thickBot="1">
      <c r="A592" s="49" t="s">
        <v>2553</v>
      </c>
      <c r="B592" s="49" t="s">
        <v>2554</v>
      </c>
      <c r="C592" s="49" t="s">
        <v>2555</v>
      </c>
      <c r="D592" s="50" t="s">
        <v>872</v>
      </c>
      <c r="E592" s="49" t="s">
        <v>2439</v>
      </c>
      <c r="F592" s="52">
        <v>3</v>
      </c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</row>
    <row r="593" spans="1:48" ht="53.4" thickBot="1">
      <c r="A593" s="49" t="s">
        <v>2556</v>
      </c>
      <c r="B593" s="49" t="s">
        <v>2557</v>
      </c>
      <c r="C593" s="49" t="s">
        <v>2558</v>
      </c>
      <c r="D593" s="50" t="s">
        <v>945</v>
      </c>
      <c r="E593" s="49" t="s">
        <v>2363</v>
      </c>
      <c r="F593" s="52">
        <v>1</v>
      </c>
      <c r="G593" s="49"/>
      <c r="H593" s="49"/>
      <c r="I593" s="49" t="s">
        <v>874</v>
      </c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</row>
    <row r="594" spans="1:48" ht="40.200000000000003" thickBot="1">
      <c r="A594" s="49" t="s">
        <v>2559</v>
      </c>
      <c r="B594" s="49" t="s">
        <v>2560</v>
      </c>
      <c r="C594" s="49" t="s">
        <v>2561</v>
      </c>
      <c r="D594" s="50" t="s">
        <v>872</v>
      </c>
      <c r="E594" s="49" t="s">
        <v>2348</v>
      </c>
      <c r="F594" s="52">
        <v>1</v>
      </c>
      <c r="G594" s="49"/>
      <c r="H594" s="49"/>
      <c r="I594" s="49" t="s">
        <v>874</v>
      </c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</row>
    <row r="595" spans="1:48" ht="40.200000000000003" thickBot="1">
      <c r="A595" s="49" t="s">
        <v>2562</v>
      </c>
      <c r="B595" s="49" t="s">
        <v>2563</v>
      </c>
      <c r="C595" s="49" t="s">
        <v>2564</v>
      </c>
      <c r="D595" s="50" t="s">
        <v>872</v>
      </c>
      <c r="E595" s="49" t="s">
        <v>2424</v>
      </c>
      <c r="F595" s="52">
        <v>1</v>
      </c>
      <c r="G595" s="49"/>
      <c r="H595" s="49"/>
      <c r="I595" s="49" t="s">
        <v>874</v>
      </c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</row>
    <row r="596" spans="1:48" ht="53.4" thickBot="1">
      <c r="A596" s="49" t="s">
        <v>2565</v>
      </c>
      <c r="B596" s="49" t="s">
        <v>2566</v>
      </c>
      <c r="C596" s="49" t="s">
        <v>2567</v>
      </c>
      <c r="D596" s="50" t="s">
        <v>945</v>
      </c>
      <c r="E596" s="49" t="s">
        <v>1810</v>
      </c>
      <c r="F596" s="52">
        <v>2</v>
      </c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</row>
    <row r="597" spans="1:48" ht="53.4" thickBot="1">
      <c r="A597" s="53" t="s">
        <v>2568</v>
      </c>
      <c r="B597" s="53" t="s">
        <v>2566</v>
      </c>
      <c r="C597" s="53" t="s">
        <v>2569</v>
      </c>
      <c r="D597" s="54" t="s">
        <v>945</v>
      </c>
      <c r="E597" s="53" t="s">
        <v>899</v>
      </c>
      <c r="F597" s="53"/>
      <c r="G597" s="53" t="s">
        <v>899</v>
      </c>
      <c r="H597" s="53" t="s">
        <v>2570</v>
      </c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</row>
    <row r="598" spans="1:48" ht="53.4" thickBot="1">
      <c r="A598" s="49" t="s">
        <v>2571</v>
      </c>
      <c r="B598" s="49" t="s">
        <v>2572</v>
      </c>
      <c r="C598" s="49" t="s">
        <v>2573</v>
      </c>
      <c r="D598" s="50" t="s">
        <v>872</v>
      </c>
      <c r="E598" s="49" t="s">
        <v>1783</v>
      </c>
      <c r="F598" s="52">
        <v>2</v>
      </c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</row>
    <row r="599" spans="1:48" ht="79.8" thickBot="1">
      <c r="A599" s="49" t="s">
        <v>2574</v>
      </c>
      <c r="B599" s="49" t="s">
        <v>2575</v>
      </c>
      <c r="C599" s="49" t="s">
        <v>2576</v>
      </c>
      <c r="D599" s="50" t="s">
        <v>872</v>
      </c>
      <c r="E599" s="49" t="s">
        <v>1898</v>
      </c>
      <c r="F599" s="52">
        <v>1</v>
      </c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</row>
    <row r="600" spans="1:48" ht="40.200000000000003" thickBot="1">
      <c r="A600" s="53" t="s">
        <v>2577</v>
      </c>
      <c r="B600" s="53" t="s">
        <v>2578</v>
      </c>
      <c r="C600" s="53" t="s">
        <v>2579</v>
      </c>
      <c r="D600" s="54" t="s">
        <v>872</v>
      </c>
      <c r="E600" s="53" t="s">
        <v>899</v>
      </c>
      <c r="F600" s="53"/>
      <c r="G600" s="53" t="s">
        <v>899</v>
      </c>
      <c r="H600" s="53" t="s">
        <v>1681</v>
      </c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</row>
    <row r="601" spans="1:48" ht="53.4" thickBot="1">
      <c r="A601" s="49" t="s">
        <v>2580</v>
      </c>
      <c r="B601" s="49" t="s">
        <v>2581</v>
      </c>
      <c r="C601" s="49" t="s">
        <v>2582</v>
      </c>
      <c r="D601" s="50" t="s">
        <v>872</v>
      </c>
      <c r="E601" s="49" t="s">
        <v>2583</v>
      </c>
      <c r="F601" s="52">
        <v>3</v>
      </c>
      <c r="G601" s="49"/>
      <c r="H601" s="51" t="s">
        <v>2584</v>
      </c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</row>
    <row r="602" spans="1:48" ht="27" thickBot="1">
      <c r="A602" s="49" t="s">
        <v>2585</v>
      </c>
      <c r="B602" s="49" t="s">
        <v>2586</v>
      </c>
      <c r="C602" s="49" t="s">
        <v>2587</v>
      </c>
      <c r="D602" s="50" t="s">
        <v>872</v>
      </c>
      <c r="E602" s="49" t="s">
        <v>1898</v>
      </c>
      <c r="F602" s="52">
        <v>3</v>
      </c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</row>
    <row r="603" spans="1:48" ht="27" thickBot="1">
      <c r="A603" s="49" t="s">
        <v>2588</v>
      </c>
      <c r="B603" s="49" t="s">
        <v>2589</v>
      </c>
      <c r="C603" s="49" t="s">
        <v>2590</v>
      </c>
      <c r="D603" s="50" t="s">
        <v>872</v>
      </c>
      <c r="E603" s="49" t="s">
        <v>1898</v>
      </c>
      <c r="F603" s="52">
        <v>1</v>
      </c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</row>
    <row r="604" spans="1:48" ht="53.4" thickBot="1">
      <c r="A604" s="49" t="s">
        <v>2591</v>
      </c>
      <c r="B604" s="49" t="s">
        <v>2592</v>
      </c>
      <c r="C604" s="49" t="s">
        <v>2593</v>
      </c>
      <c r="D604" s="50" t="s">
        <v>945</v>
      </c>
      <c r="E604" s="49" t="s">
        <v>1867</v>
      </c>
      <c r="F604" s="52">
        <v>5</v>
      </c>
      <c r="G604" s="49"/>
      <c r="H604" s="49"/>
      <c r="I604" s="49" t="s">
        <v>874</v>
      </c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</row>
    <row r="605" spans="1:48" ht="53.4" thickBot="1">
      <c r="A605" s="49" t="s">
        <v>2594</v>
      </c>
      <c r="B605" s="49" t="s">
        <v>2595</v>
      </c>
      <c r="C605" s="49" t="s">
        <v>2596</v>
      </c>
      <c r="D605" s="50" t="s">
        <v>872</v>
      </c>
      <c r="E605" s="49" t="s">
        <v>1114</v>
      </c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</row>
    <row r="606" spans="1:48" ht="53.4" thickBot="1">
      <c r="A606" s="49" t="s">
        <v>2597</v>
      </c>
      <c r="B606" s="49" t="s">
        <v>2598</v>
      </c>
      <c r="C606" s="49" t="s">
        <v>2599</v>
      </c>
      <c r="D606" s="50" t="s">
        <v>945</v>
      </c>
      <c r="E606" s="49" t="s">
        <v>1810</v>
      </c>
      <c r="F606" s="52">
        <v>1</v>
      </c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</row>
    <row r="607" spans="1:48" ht="40.200000000000003" thickBot="1">
      <c r="A607" s="49" t="s">
        <v>2600</v>
      </c>
      <c r="B607" s="49" t="s">
        <v>2601</v>
      </c>
      <c r="C607" s="49" t="s">
        <v>2602</v>
      </c>
      <c r="D607" s="50" t="s">
        <v>872</v>
      </c>
      <c r="E607" s="49" t="s">
        <v>1898</v>
      </c>
      <c r="F607" s="52">
        <v>1</v>
      </c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</row>
    <row r="608" spans="1:48" ht="40.200000000000003" thickBot="1">
      <c r="A608" s="49" t="s">
        <v>2603</v>
      </c>
      <c r="B608" s="49" t="s">
        <v>2604</v>
      </c>
      <c r="C608" s="49" t="s">
        <v>2605</v>
      </c>
      <c r="D608" s="50" t="s">
        <v>872</v>
      </c>
      <c r="E608" s="49" t="s">
        <v>1867</v>
      </c>
      <c r="F608" s="52">
        <v>2</v>
      </c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</row>
    <row r="609" spans="1:48" ht="40.200000000000003" thickBot="1">
      <c r="A609" s="53" t="s">
        <v>2606</v>
      </c>
      <c r="B609" s="53" t="s">
        <v>2604</v>
      </c>
      <c r="C609" s="53" t="s">
        <v>2607</v>
      </c>
      <c r="D609" s="54" t="s">
        <v>872</v>
      </c>
      <c r="E609" s="53" t="s">
        <v>899</v>
      </c>
      <c r="F609" s="53"/>
      <c r="G609" s="53" t="s">
        <v>899</v>
      </c>
      <c r="H609" s="55" t="s">
        <v>2608</v>
      </c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</row>
    <row r="610" spans="1:48" ht="53.4" thickBot="1">
      <c r="A610" s="49" t="s">
        <v>2609</v>
      </c>
      <c r="B610" s="49" t="s">
        <v>2610</v>
      </c>
      <c r="C610" s="49" t="s">
        <v>2611</v>
      </c>
      <c r="D610" s="50" t="s">
        <v>945</v>
      </c>
      <c r="E610" s="49" t="s">
        <v>1867</v>
      </c>
      <c r="F610" s="52">
        <v>4</v>
      </c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</row>
    <row r="611" spans="1:48" ht="53.4" thickBot="1">
      <c r="A611" s="49" t="s">
        <v>2612</v>
      </c>
      <c r="B611" s="49" t="s">
        <v>2613</v>
      </c>
      <c r="C611" s="49" t="s">
        <v>2614</v>
      </c>
      <c r="D611" s="50" t="s">
        <v>945</v>
      </c>
      <c r="E611" s="49" t="s">
        <v>1898</v>
      </c>
      <c r="F611" s="52">
        <v>4</v>
      </c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</row>
    <row r="612" spans="1:48" ht="27" thickBot="1">
      <c r="A612" s="53" t="s">
        <v>2615</v>
      </c>
      <c r="B612" s="53" t="s">
        <v>2616</v>
      </c>
      <c r="C612" s="53" t="s">
        <v>2617</v>
      </c>
      <c r="D612" s="54" t="s">
        <v>872</v>
      </c>
      <c r="E612" s="53" t="s">
        <v>899</v>
      </c>
      <c r="F612" s="53"/>
      <c r="G612" s="53" t="s">
        <v>899</v>
      </c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</row>
    <row r="613" spans="1:48" ht="66.599999999999994" thickBot="1">
      <c r="A613" s="49" t="s">
        <v>2618</v>
      </c>
      <c r="B613" s="49" t="s">
        <v>2619</v>
      </c>
      <c r="C613" s="49" t="s">
        <v>2620</v>
      </c>
      <c r="D613" s="50" t="s">
        <v>945</v>
      </c>
      <c r="E613" s="49" t="s">
        <v>1867</v>
      </c>
      <c r="F613" s="52">
        <v>1</v>
      </c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</row>
    <row r="614" spans="1:48" ht="53.4" thickBot="1">
      <c r="A614" s="49" t="s">
        <v>2621</v>
      </c>
      <c r="B614" s="49" t="s">
        <v>2622</v>
      </c>
      <c r="C614" s="49" t="s">
        <v>2623</v>
      </c>
      <c r="D614" s="50" t="s">
        <v>872</v>
      </c>
      <c r="E614" s="49" t="s">
        <v>2624</v>
      </c>
      <c r="F614" s="52">
        <v>2</v>
      </c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</row>
    <row r="615" spans="1:48" ht="79.8" thickBot="1">
      <c r="A615" s="49" t="s">
        <v>2625</v>
      </c>
      <c r="B615" s="49" t="s">
        <v>2626</v>
      </c>
      <c r="C615" s="49" t="s">
        <v>2627</v>
      </c>
      <c r="D615" s="50" t="s">
        <v>872</v>
      </c>
      <c r="E615" s="49" t="s">
        <v>1898</v>
      </c>
      <c r="F615" s="52">
        <v>2</v>
      </c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</row>
    <row r="616" spans="1:48" ht="40.200000000000003" thickBot="1">
      <c r="A616" s="49" t="s">
        <v>2628</v>
      </c>
      <c r="B616" s="49" t="s">
        <v>2629</v>
      </c>
      <c r="C616" s="49" t="s">
        <v>2630</v>
      </c>
      <c r="D616" s="50" t="s">
        <v>872</v>
      </c>
      <c r="E616" s="49" t="s">
        <v>1898</v>
      </c>
      <c r="F616" s="52">
        <v>3</v>
      </c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</row>
    <row r="617" spans="1:48" ht="66.599999999999994" thickBot="1">
      <c r="A617" s="53" t="s">
        <v>2631</v>
      </c>
      <c r="B617" s="53" t="s">
        <v>2632</v>
      </c>
      <c r="C617" s="53" t="s">
        <v>2633</v>
      </c>
      <c r="D617" s="54" t="s">
        <v>872</v>
      </c>
      <c r="E617" s="53" t="s">
        <v>899</v>
      </c>
      <c r="F617" s="53"/>
      <c r="G617" s="53" t="s">
        <v>899</v>
      </c>
      <c r="H617" s="53" t="s">
        <v>2634</v>
      </c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</row>
    <row r="618" spans="1:48" ht="66.599999999999994" thickBot="1">
      <c r="A618" s="49" t="s">
        <v>2635</v>
      </c>
      <c r="B618" s="49" t="s">
        <v>2636</v>
      </c>
      <c r="C618" s="49" t="s">
        <v>2637</v>
      </c>
      <c r="D618" s="50" t="s">
        <v>945</v>
      </c>
      <c r="E618" s="49" t="s">
        <v>1867</v>
      </c>
      <c r="F618" s="52">
        <v>3</v>
      </c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</row>
    <row r="619" spans="1:48" ht="53.4" thickBot="1">
      <c r="A619" s="49" t="s">
        <v>2638</v>
      </c>
      <c r="B619" s="49" t="s">
        <v>2639</v>
      </c>
      <c r="C619" s="49" t="s">
        <v>2640</v>
      </c>
      <c r="D619" s="50" t="s">
        <v>945</v>
      </c>
      <c r="E619" s="49" t="s">
        <v>2624</v>
      </c>
      <c r="F619" s="52">
        <v>3</v>
      </c>
      <c r="G619" s="49"/>
      <c r="H619" s="49"/>
      <c r="I619" s="49" t="s">
        <v>874</v>
      </c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</row>
    <row r="620" spans="1:48" ht="40.200000000000003" thickBot="1">
      <c r="A620" s="49" t="s">
        <v>2641</v>
      </c>
      <c r="B620" s="49" t="s">
        <v>2642</v>
      </c>
      <c r="C620" s="49" t="s">
        <v>2643</v>
      </c>
      <c r="D620" s="50" t="s">
        <v>872</v>
      </c>
      <c r="E620" s="49" t="s">
        <v>1783</v>
      </c>
      <c r="F620" s="52">
        <v>2</v>
      </c>
      <c r="G620" s="49"/>
      <c r="H620" s="56" t="s">
        <v>2644</v>
      </c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</row>
    <row r="621" spans="1:48" ht="40.200000000000003" thickBot="1">
      <c r="A621" s="53" t="s">
        <v>2645</v>
      </c>
      <c r="B621" s="53" t="s">
        <v>2646</v>
      </c>
      <c r="C621" s="53" t="s">
        <v>2643</v>
      </c>
      <c r="D621" s="54" t="s">
        <v>872</v>
      </c>
      <c r="E621" s="53" t="s">
        <v>899</v>
      </c>
      <c r="F621" s="53"/>
      <c r="G621" s="53" t="s">
        <v>899</v>
      </c>
      <c r="H621" s="53" t="s">
        <v>2647</v>
      </c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</row>
    <row r="622" spans="1:48" ht="40.200000000000003" thickBot="1">
      <c r="A622" s="53" t="s">
        <v>2648</v>
      </c>
      <c r="B622" s="53" t="s">
        <v>2649</v>
      </c>
      <c r="C622" s="53" t="s">
        <v>2650</v>
      </c>
      <c r="D622" s="54" t="s">
        <v>872</v>
      </c>
      <c r="E622" s="53" t="s">
        <v>899</v>
      </c>
      <c r="F622" s="53"/>
      <c r="G622" s="53" t="s">
        <v>899</v>
      </c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</row>
    <row r="623" spans="1:48" ht="53.4" thickBot="1">
      <c r="A623" s="49" t="s">
        <v>2651</v>
      </c>
      <c r="B623" s="49" t="s">
        <v>2652</v>
      </c>
      <c r="C623" s="49" t="s">
        <v>2653</v>
      </c>
      <c r="D623" s="50" t="s">
        <v>872</v>
      </c>
      <c r="E623" s="49" t="s">
        <v>1783</v>
      </c>
      <c r="F623" s="52">
        <v>3</v>
      </c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</row>
    <row r="624" spans="1:48" ht="27" thickBot="1">
      <c r="A624" s="49" t="s">
        <v>2654</v>
      </c>
      <c r="B624" s="49" t="s">
        <v>2655</v>
      </c>
      <c r="C624" s="49" t="s">
        <v>2656</v>
      </c>
      <c r="D624" s="50" t="s">
        <v>872</v>
      </c>
      <c r="E624" s="49" t="s">
        <v>2363</v>
      </c>
      <c r="F624" s="52">
        <v>3</v>
      </c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</row>
    <row r="625" spans="1:48" ht="40.200000000000003" thickBot="1">
      <c r="A625" s="53" t="s">
        <v>2657</v>
      </c>
      <c r="B625" s="53" t="s">
        <v>2658</v>
      </c>
      <c r="C625" s="53" t="s">
        <v>2659</v>
      </c>
      <c r="D625" s="54" t="s">
        <v>872</v>
      </c>
      <c r="E625" s="53" t="s">
        <v>899</v>
      </c>
      <c r="F625" s="53"/>
      <c r="G625" s="53" t="s">
        <v>899</v>
      </c>
      <c r="H625" s="53" t="s">
        <v>2660</v>
      </c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</row>
    <row r="626" spans="1:48" ht="40.200000000000003" thickBot="1">
      <c r="A626" s="53" t="s">
        <v>2661</v>
      </c>
      <c r="B626" s="53" t="s">
        <v>2662</v>
      </c>
      <c r="C626" s="53" t="s">
        <v>2663</v>
      </c>
      <c r="D626" s="54" t="s">
        <v>872</v>
      </c>
      <c r="E626" s="53" t="s">
        <v>899</v>
      </c>
      <c r="F626" s="53"/>
      <c r="G626" s="53" t="s">
        <v>899</v>
      </c>
      <c r="H626" s="53" t="s">
        <v>2660</v>
      </c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</row>
    <row r="627" spans="1:48" ht="66.599999999999994" thickBot="1">
      <c r="A627" s="49" t="s">
        <v>2664</v>
      </c>
      <c r="B627" s="49" t="s">
        <v>2665</v>
      </c>
      <c r="C627" s="49" t="s">
        <v>2666</v>
      </c>
      <c r="D627" s="50" t="s">
        <v>872</v>
      </c>
      <c r="E627" s="49" t="s">
        <v>1867</v>
      </c>
      <c r="F627" s="52">
        <v>2</v>
      </c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</row>
    <row r="628" spans="1:48" ht="53.4" thickBot="1">
      <c r="A628" s="49" t="s">
        <v>2667</v>
      </c>
      <c r="B628" s="49" t="s">
        <v>2668</v>
      </c>
      <c r="C628" s="49" t="s">
        <v>2669</v>
      </c>
      <c r="D628" s="50" t="s">
        <v>872</v>
      </c>
      <c r="E628" s="49" t="s">
        <v>1783</v>
      </c>
      <c r="F628" s="52">
        <v>3</v>
      </c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</row>
    <row r="629" spans="1:48" ht="53.4" thickBot="1">
      <c r="A629" s="49" t="s">
        <v>2670</v>
      </c>
      <c r="B629" s="49" t="s">
        <v>2671</v>
      </c>
      <c r="C629" s="49" t="s">
        <v>2672</v>
      </c>
      <c r="D629" s="50" t="s">
        <v>872</v>
      </c>
      <c r="E629" s="49" t="s">
        <v>1898</v>
      </c>
      <c r="F629" s="52">
        <v>1</v>
      </c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</row>
    <row r="630" spans="1:48" ht="53.4" thickBot="1">
      <c r="A630" s="49" t="s">
        <v>2673</v>
      </c>
      <c r="B630" s="49" t="s">
        <v>2674</v>
      </c>
      <c r="C630" s="49" t="s">
        <v>2675</v>
      </c>
      <c r="D630" s="50" t="s">
        <v>945</v>
      </c>
      <c r="E630" s="49" t="s">
        <v>1783</v>
      </c>
      <c r="F630" s="52">
        <v>3</v>
      </c>
      <c r="G630" s="49"/>
      <c r="H630" s="49"/>
      <c r="I630" s="49" t="s">
        <v>874</v>
      </c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</row>
    <row r="631" spans="1:48" ht="27" thickBot="1">
      <c r="A631" s="49" t="s">
        <v>2676</v>
      </c>
      <c r="B631" s="49" t="s">
        <v>2677</v>
      </c>
      <c r="C631" s="49" t="s">
        <v>2678</v>
      </c>
      <c r="D631" s="50" t="s">
        <v>872</v>
      </c>
      <c r="E631" s="49" t="s">
        <v>1867</v>
      </c>
      <c r="F631" s="52">
        <v>2</v>
      </c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</row>
    <row r="632" spans="1:48" ht="40.200000000000003" thickBot="1">
      <c r="A632" s="49" t="s">
        <v>2679</v>
      </c>
      <c r="B632" s="49" t="s">
        <v>2680</v>
      </c>
      <c r="C632" s="49" t="s">
        <v>2681</v>
      </c>
      <c r="D632" s="50" t="s">
        <v>872</v>
      </c>
      <c r="E632" s="49" t="s">
        <v>1867</v>
      </c>
      <c r="F632" s="52">
        <v>4</v>
      </c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</row>
    <row r="633" spans="1:48" ht="40.200000000000003" thickBot="1">
      <c r="A633" s="53" t="s">
        <v>2682</v>
      </c>
      <c r="B633" s="53" t="s">
        <v>2683</v>
      </c>
      <c r="C633" s="53" t="s">
        <v>2684</v>
      </c>
      <c r="D633" s="54" t="s">
        <v>872</v>
      </c>
      <c r="E633" s="53" t="s">
        <v>899</v>
      </c>
      <c r="F633" s="53"/>
      <c r="G633" s="53" t="s">
        <v>899</v>
      </c>
      <c r="H633" s="53" t="s">
        <v>2685</v>
      </c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</row>
    <row r="634" spans="1:48" ht="53.4" thickBot="1">
      <c r="A634" s="56" t="s">
        <v>2686</v>
      </c>
      <c r="B634" s="56" t="s">
        <v>2687</v>
      </c>
      <c r="C634" s="56" t="s">
        <v>2688</v>
      </c>
      <c r="D634" s="50" t="s">
        <v>872</v>
      </c>
      <c r="E634" s="56" t="s">
        <v>1898</v>
      </c>
      <c r="F634" s="70">
        <v>2</v>
      </c>
      <c r="G634" s="56"/>
      <c r="H634" s="71" t="s">
        <v>2689</v>
      </c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</row>
    <row r="635" spans="1:48" ht="53.4" thickBot="1">
      <c r="A635" s="49" t="s">
        <v>2690</v>
      </c>
      <c r="B635" s="49" t="s">
        <v>2687</v>
      </c>
      <c r="C635" s="49" t="s">
        <v>2691</v>
      </c>
      <c r="D635" s="50" t="s">
        <v>872</v>
      </c>
      <c r="E635" s="49" t="s">
        <v>1898</v>
      </c>
      <c r="F635" s="52">
        <v>2</v>
      </c>
      <c r="G635" s="49"/>
      <c r="H635" s="51" t="s">
        <v>2692</v>
      </c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</row>
    <row r="636" spans="1:48" ht="53.4" thickBot="1">
      <c r="A636" s="49" t="s">
        <v>2693</v>
      </c>
      <c r="B636" s="49" t="s">
        <v>2694</v>
      </c>
      <c r="C636" s="49" t="s">
        <v>2695</v>
      </c>
      <c r="D636" s="50" t="s">
        <v>872</v>
      </c>
      <c r="E636" s="49" t="s">
        <v>1898</v>
      </c>
      <c r="F636" s="52">
        <v>4</v>
      </c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</row>
    <row r="637" spans="1:48" ht="53.4" thickBot="1">
      <c r="A637" s="49" t="s">
        <v>2696</v>
      </c>
      <c r="B637" s="49" t="s">
        <v>2697</v>
      </c>
      <c r="C637" s="49" t="s">
        <v>2698</v>
      </c>
      <c r="D637" s="50" t="s">
        <v>872</v>
      </c>
      <c r="E637" s="49" t="s">
        <v>1898</v>
      </c>
      <c r="F637" s="52">
        <v>4</v>
      </c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</row>
    <row r="638" spans="1:48" ht="53.4" thickBot="1">
      <c r="A638" s="49" t="s">
        <v>2699</v>
      </c>
      <c r="B638" s="49" t="s">
        <v>2700</v>
      </c>
      <c r="C638" s="49" t="s">
        <v>2701</v>
      </c>
      <c r="D638" s="50" t="s">
        <v>872</v>
      </c>
      <c r="E638" s="49" t="s">
        <v>1867</v>
      </c>
      <c r="F638" s="52">
        <v>4</v>
      </c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</row>
    <row r="639" spans="1:48" ht="53.4" thickBot="1">
      <c r="A639" s="49" t="s">
        <v>2702</v>
      </c>
      <c r="B639" s="49" t="s">
        <v>2703</v>
      </c>
      <c r="C639" s="49" t="s">
        <v>2704</v>
      </c>
      <c r="D639" s="50" t="s">
        <v>872</v>
      </c>
      <c r="E639" s="49" t="s">
        <v>1650</v>
      </c>
      <c r="F639" s="52">
        <v>3</v>
      </c>
      <c r="G639" s="49"/>
      <c r="H639" s="49"/>
      <c r="I639" s="49" t="s">
        <v>874</v>
      </c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</row>
    <row r="640" spans="1:48" ht="53.4" thickBot="1">
      <c r="A640" s="49" t="s">
        <v>2705</v>
      </c>
      <c r="B640" s="49" t="s">
        <v>2706</v>
      </c>
      <c r="C640" s="49" t="s">
        <v>2707</v>
      </c>
      <c r="D640" s="50" t="s">
        <v>872</v>
      </c>
      <c r="E640" s="49" t="s">
        <v>1783</v>
      </c>
      <c r="F640" s="52">
        <v>4</v>
      </c>
      <c r="G640" s="49"/>
      <c r="H640" s="51" t="s">
        <v>2708</v>
      </c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</row>
    <row r="641" spans="1:48" ht="40.200000000000003" thickBot="1">
      <c r="A641" s="49" t="s">
        <v>2709</v>
      </c>
      <c r="B641" s="49" t="s">
        <v>2710</v>
      </c>
      <c r="C641" s="49" t="s">
        <v>2711</v>
      </c>
      <c r="D641" s="50" t="s">
        <v>872</v>
      </c>
      <c r="E641" s="49" t="s">
        <v>2197</v>
      </c>
      <c r="F641" s="52">
        <v>5</v>
      </c>
      <c r="G641" s="49"/>
      <c r="H641" s="49"/>
      <c r="I641" s="49" t="s">
        <v>874</v>
      </c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</row>
    <row r="642" spans="1:48" ht="53.4" thickBot="1">
      <c r="A642" s="49" t="s">
        <v>851</v>
      </c>
      <c r="B642" s="49" t="s">
        <v>2712</v>
      </c>
      <c r="C642" s="49" t="s">
        <v>2713</v>
      </c>
      <c r="D642" s="50" t="s">
        <v>945</v>
      </c>
      <c r="E642" s="49" t="s">
        <v>1898</v>
      </c>
      <c r="F642" s="52">
        <v>5</v>
      </c>
      <c r="G642" s="49"/>
      <c r="H642" s="49"/>
      <c r="I642" s="49" t="s">
        <v>874</v>
      </c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</row>
    <row r="643" spans="1:48" ht="79.8" thickBot="1">
      <c r="A643" s="49" t="s">
        <v>2714</v>
      </c>
      <c r="B643" s="49" t="s">
        <v>2715</v>
      </c>
      <c r="C643" s="49" t="s">
        <v>2716</v>
      </c>
      <c r="D643" s="50" t="s">
        <v>945</v>
      </c>
      <c r="E643" s="49" t="s">
        <v>1783</v>
      </c>
      <c r="F643" s="52">
        <v>5</v>
      </c>
      <c r="G643" s="49"/>
      <c r="H643" s="49"/>
      <c r="I643" s="49" t="s">
        <v>874</v>
      </c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</row>
    <row r="644" spans="1:48" ht="40.200000000000003" thickBot="1">
      <c r="A644" s="53" t="s">
        <v>2717</v>
      </c>
      <c r="B644" s="53" t="s">
        <v>2718</v>
      </c>
      <c r="C644" s="53" t="s">
        <v>2719</v>
      </c>
      <c r="D644" s="54" t="s">
        <v>872</v>
      </c>
      <c r="E644" s="53" t="s">
        <v>899</v>
      </c>
      <c r="F644" s="53"/>
      <c r="G644" s="53" t="s">
        <v>899</v>
      </c>
      <c r="H644" s="53" t="s">
        <v>2720</v>
      </c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</row>
    <row r="645" spans="1:48" ht="40.200000000000003" thickBot="1">
      <c r="A645" s="49" t="s">
        <v>2721</v>
      </c>
      <c r="B645" s="49" t="s">
        <v>2718</v>
      </c>
      <c r="C645" s="49" t="s">
        <v>2722</v>
      </c>
      <c r="D645" s="50" t="s">
        <v>872</v>
      </c>
      <c r="E645" s="49" t="s">
        <v>2583</v>
      </c>
      <c r="F645" s="52">
        <v>2</v>
      </c>
      <c r="G645" s="49"/>
      <c r="H645" s="57" t="s">
        <v>2723</v>
      </c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</row>
    <row r="646" spans="1:48" ht="53.4" thickBot="1">
      <c r="A646" s="49" t="s">
        <v>2724</v>
      </c>
      <c r="B646" s="49" t="s">
        <v>2725</v>
      </c>
      <c r="C646" s="49" t="s">
        <v>2726</v>
      </c>
      <c r="D646" s="50" t="s">
        <v>872</v>
      </c>
      <c r="E646" s="49" t="s">
        <v>2491</v>
      </c>
      <c r="F646" s="52">
        <v>1</v>
      </c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</row>
    <row r="647" spans="1:48" ht="27" thickBot="1">
      <c r="A647" s="49" t="s">
        <v>2727</v>
      </c>
      <c r="B647" s="49" t="s">
        <v>2728</v>
      </c>
      <c r="C647" s="49" t="s">
        <v>2729</v>
      </c>
      <c r="D647" s="50" t="s">
        <v>872</v>
      </c>
      <c r="E647" s="49" t="s">
        <v>2491</v>
      </c>
      <c r="F647" s="52">
        <v>1</v>
      </c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</row>
    <row r="648" spans="1:48" ht="40.200000000000003" thickBot="1">
      <c r="A648" s="49" t="s">
        <v>2730</v>
      </c>
      <c r="B648" s="49" t="s">
        <v>2731</v>
      </c>
      <c r="C648" s="49" t="s">
        <v>2732</v>
      </c>
      <c r="D648" s="50" t="s">
        <v>872</v>
      </c>
      <c r="E648" s="49" t="s">
        <v>2491</v>
      </c>
      <c r="F648" s="52">
        <v>1</v>
      </c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</row>
    <row r="649" spans="1:48" ht="40.200000000000003" thickBot="1">
      <c r="A649" s="49" t="s">
        <v>2733</v>
      </c>
      <c r="B649" s="49" t="s">
        <v>2734</v>
      </c>
      <c r="C649" s="49" t="s">
        <v>2735</v>
      </c>
      <c r="D649" s="50" t="s">
        <v>872</v>
      </c>
      <c r="E649" s="49" t="s">
        <v>2491</v>
      </c>
      <c r="F649" s="52">
        <v>2</v>
      </c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</row>
    <row r="650" spans="1:48" ht="53.4" thickBot="1">
      <c r="A650" s="49" t="s">
        <v>2736</v>
      </c>
      <c r="B650" s="49" t="s">
        <v>2737</v>
      </c>
      <c r="C650" s="49" t="s">
        <v>2738</v>
      </c>
      <c r="D650" s="50" t="s">
        <v>945</v>
      </c>
      <c r="E650" s="49" t="s">
        <v>1898</v>
      </c>
      <c r="F650" s="52">
        <v>4</v>
      </c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</row>
    <row r="651" spans="1:48" ht="79.8" thickBot="1">
      <c r="A651" s="49" t="s">
        <v>2739</v>
      </c>
      <c r="B651" s="49" t="s">
        <v>2740</v>
      </c>
      <c r="C651" s="49" t="s">
        <v>2741</v>
      </c>
      <c r="D651" s="50" t="s">
        <v>872</v>
      </c>
      <c r="E651" s="49" t="s">
        <v>2101</v>
      </c>
      <c r="F651" s="52">
        <v>3</v>
      </c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</row>
    <row r="652" spans="1:48" ht="40.200000000000003" thickBot="1">
      <c r="A652" s="49" t="s">
        <v>2742</v>
      </c>
      <c r="B652" s="49" t="s">
        <v>2743</v>
      </c>
      <c r="C652" s="49" t="s">
        <v>2744</v>
      </c>
      <c r="D652" s="50" t="s">
        <v>872</v>
      </c>
      <c r="E652" s="49" t="s">
        <v>2624</v>
      </c>
      <c r="F652" s="52">
        <v>2</v>
      </c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</row>
    <row r="653" spans="1:48" ht="53.4" thickBot="1">
      <c r="A653" s="53" t="s">
        <v>2745</v>
      </c>
      <c r="B653" s="53" t="s">
        <v>2746</v>
      </c>
      <c r="C653" s="53" t="s">
        <v>2747</v>
      </c>
      <c r="D653" s="54" t="s">
        <v>872</v>
      </c>
      <c r="E653" s="53" t="s">
        <v>899</v>
      </c>
      <c r="F653" s="53"/>
      <c r="G653" s="53" t="s">
        <v>899</v>
      </c>
      <c r="H653" s="53" t="s">
        <v>2748</v>
      </c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</row>
    <row r="654" spans="1:48" ht="40.200000000000003" thickBot="1">
      <c r="A654" s="49" t="s">
        <v>2749</v>
      </c>
      <c r="B654" s="49" t="s">
        <v>2750</v>
      </c>
      <c r="C654" s="49" t="s">
        <v>2751</v>
      </c>
      <c r="D654" s="50" t="s">
        <v>872</v>
      </c>
      <c r="E654" s="49" t="s">
        <v>1898</v>
      </c>
      <c r="F654" s="52">
        <v>4</v>
      </c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</row>
    <row r="655" spans="1:48" ht="40.200000000000003" thickBot="1">
      <c r="A655" s="49" t="s">
        <v>2752</v>
      </c>
      <c r="B655" s="49" t="s">
        <v>2753</v>
      </c>
      <c r="C655" s="49" t="s">
        <v>2754</v>
      </c>
      <c r="D655" s="50" t="s">
        <v>872</v>
      </c>
      <c r="E655" s="49" t="s">
        <v>1898</v>
      </c>
      <c r="F655" s="52">
        <v>3</v>
      </c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</row>
    <row r="656" spans="1:48" ht="53.4" thickBot="1">
      <c r="A656" s="49" t="s">
        <v>2755</v>
      </c>
      <c r="B656" s="49" t="s">
        <v>2756</v>
      </c>
      <c r="C656" s="49" t="s">
        <v>2757</v>
      </c>
      <c r="D656" s="50" t="s">
        <v>872</v>
      </c>
      <c r="E656" s="49" t="s">
        <v>1688</v>
      </c>
      <c r="F656" s="52">
        <v>3</v>
      </c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</row>
    <row r="657" spans="1:48" ht="40.200000000000003" thickBot="1">
      <c r="A657" s="49" t="s">
        <v>2758</v>
      </c>
      <c r="B657" s="49" t="s">
        <v>2759</v>
      </c>
      <c r="C657" s="49" t="s">
        <v>2760</v>
      </c>
      <c r="D657" s="50" t="s">
        <v>872</v>
      </c>
      <c r="E657" s="49" t="s">
        <v>1867</v>
      </c>
      <c r="F657" s="52">
        <v>3</v>
      </c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</row>
    <row r="658" spans="1:48" ht="40.200000000000003" thickBot="1">
      <c r="A658" s="49" t="s">
        <v>2761</v>
      </c>
      <c r="B658" s="49" t="s">
        <v>2762</v>
      </c>
      <c r="C658" s="49" t="s">
        <v>2763</v>
      </c>
      <c r="D658" s="50" t="s">
        <v>872</v>
      </c>
      <c r="E658" s="49" t="s">
        <v>2764</v>
      </c>
      <c r="F658" s="52">
        <v>1</v>
      </c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</row>
    <row r="659" spans="1:48" ht="53.4" thickBot="1">
      <c r="A659" s="49" t="s">
        <v>2765</v>
      </c>
      <c r="B659" s="49" t="s">
        <v>2766</v>
      </c>
      <c r="C659" s="49" t="s">
        <v>2767</v>
      </c>
      <c r="D659" s="50" t="s">
        <v>945</v>
      </c>
      <c r="E659" s="49" t="s">
        <v>2583</v>
      </c>
      <c r="F659" s="52">
        <v>2</v>
      </c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</row>
    <row r="660" spans="1:48" ht="53.4" thickBot="1">
      <c r="A660" s="49" t="s">
        <v>2768</v>
      </c>
      <c r="B660" s="49" t="s">
        <v>2769</v>
      </c>
      <c r="C660" s="49" t="s">
        <v>2770</v>
      </c>
      <c r="D660" s="50" t="s">
        <v>872</v>
      </c>
      <c r="E660" s="49" t="s">
        <v>1810</v>
      </c>
      <c r="F660" s="52">
        <v>2</v>
      </c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</row>
    <row r="661" spans="1:48" ht="40.200000000000003" thickBot="1">
      <c r="A661" s="49" t="s">
        <v>2771</v>
      </c>
      <c r="B661" s="49" t="s">
        <v>2772</v>
      </c>
      <c r="C661" s="49" t="s">
        <v>2773</v>
      </c>
      <c r="D661" s="50" t="s">
        <v>872</v>
      </c>
      <c r="E661" s="49" t="s">
        <v>1810</v>
      </c>
      <c r="F661" s="52">
        <v>3</v>
      </c>
      <c r="G661" s="49"/>
      <c r="H661" s="49"/>
      <c r="I661" s="49" t="s">
        <v>874</v>
      </c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</row>
    <row r="662" spans="1:48" ht="53.4" thickBot="1">
      <c r="A662" s="63" t="s">
        <v>2774</v>
      </c>
      <c r="B662" s="63" t="s">
        <v>2775</v>
      </c>
      <c r="C662" s="63" t="s">
        <v>2776</v>
      </c>
      <c r="D662" s="64" t="s">
        <v>872</v>
      </c>
      <c r="E662" s="63" t="s">
        <v>899</v>
      </c>
      <c r="F662" s="63"/>
      <c r="G662" s="63" t="s">
        <v>899</v>
      </c>
      <c r="H662" s="68" t="s">
        <v>2777</v>
      </c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</row>
    <row r="663" spans="1:48" ht="66.599999999999994" thickBot="1">
      <c r="A663" s="49" t="s">
        <v>2778</v>
      </c>
      <c r="B663" s="49" t="s">
        <v>2779</v>
      </c>
      <c r="C663" s="49" t="s">
        <v>2780</v>
      </c>
      <c r="D663" s="50" t="s">
        <v>872</v>
      </c>
      <c r="E663" s="49" t="s">
        <v>1650</v>
      </c>
      <c r="F663" s="52">
        <v>1</v>
      </c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</row>
    <row r="664" spans="1:48" ht="27" thickBot="1">
      <c r="A664" s="49" t="s">
        <v>2781</v>
      </c>
      <c r="B664" s="49" t="s">
        <v>2782</v>
      </c>
      <c r="C664" s="49" t="s">
        <v>2783</v>
      </c>
      <c r="D664" s="50" t="s">
        <v>872</v>
      </c>
      <c r="E664" s="49" t="s">
        <v>1898</v>
      </c>
      <c r="F664" s="52">
        <v>3</v>
      </c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</row>
    <row r="665" spans="1:48" ht="40.200000000000003" thickBot="1">
      <c r="A665" s="53" t="s">
        <v>2784</v>
      </c>
      <c r="B665" s="53" t="s">
        <v>2785</v>
      </c>
      <c r="C665" s="53" t="s">
        <v>2786</v>
      </c>
      <c r="D665" s="54" t="s">
        <v>872</v>
      </c>
      <c r="E665" s="53" t="s">
        <v>899</v>
      </c>
      <c r="F665" s="53"/>
      <c r="G665" s="53" t="s">
        <v>899</v>
      </c>
      <c r="H665" s="55" t="s">
        <v>2787</v>
      </c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</row>
    <row r="666" spans="1:48" ht="40.200000000000003" thickBot="1">
      <c r="A666" s="49" t="s">
        <v>2788</v>
      </c>
      <c r="B666" s="49" t="s">
        <v>2789</v>
      </c>
      <c r="C666" s="49" t="s">
        <v>2790</v>
      </c>
      <c r="D666" s="50" t="s">
        <v>872</v>
      </c>
      <c r="E666" s="49" t="s">
        <v>1867</v>
      </c>
      <c r="F666" s="52">
        <v>3</v>
      </c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</row>
    <row r="667" spans="1:48" ht="40.200000000000003" thickBot="1">
      <c r="A667" s="49" t="s">
        <v>2791</v>
      </c>
      <c r="B667" s="49" t="s">
        <v>2792</v>
      </c>
      <c r="C667" s="49" t="s">
        <v>2547</v>
      </c>
      <c r="D667" s="50" t="s">
        <v>872</v>
      </c>
      <c r="E667" s="49" t="s">
        <v>1867</v>
      </c>
      <c r="F667" s="52">
        <v>2</v>
      </c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</row>
    <row r="668" spans="1:48" ht="40.200000000000003" thickBot="1">
      <c r="A668" s="53" t="s">
        <v>2793</v>
      </c>
      <c r="B668" s="53" t="s">
        <v>2794</v>
      </c>
      <c r="C668" s="53" t="s">
        <v>2795</v>
      </c>
      <c r="D668" s="54" t="s">
        <v>872</v>
      </c>
      <c r="E668" s="53" t="s">
        <v>899</v>
      </c>
      <c r="F668" s="53"/>
      <c r="G668" s="53" t="s">
        <v>899</v>
      </c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</row>
    <row r="669" spans="1:48" ht="40.200000000000003" thickBot="1">
      <c r="A669" s="49" t="s">
        <v>2796</v>
      </c>
      <c r="B669" s="49" t="s">
        <v>2797</v>
      </c>
      <c r="C669" s="49" t="s">
        <v>2798</v>
      </c>
      <c r="D669" s="50" t="s">
        <v>872</v>
      </c>
      <c r="E669" s="49" t="s">
        <v>1867</v>
      </c>
      <c r="F669" s="52">
        <v>3</v>
      </c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</row>
    <row r="670" spans="1:48" ht="53.4" thickBot="1">
      <c r="A670" s="49" t="s">
        <v>2799</v>
      </c>
      <c r="B670" s="49" t="s">
        <v>2800</v>
      </c>
      <c r="C670" s="49" t="s">
        <v>2801</v>
      </c>
      <c r="D670" s="50" t="s">
        <v>872</v>
      </c>
      <c r="E670" s="49" t="s">
        <v>2105</v>
      </c>
      <c r="F670" s="52">
        <v>2</v>
      </c>
      <c r="G670" s="49"/>
      <c r="H670" s="49"/>
      <c r="I670" s="49" t="s">
        <v>874</v>
      </c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</row>
    <row r="671" spans="1:48" ht="53.4" thickBot="1">
      <c r="A671" s="49" t="s">
        <v>2802</v>
      </c>
      <c r="B671" s="49" t="s">
        <v>2803</v>
      </c>
      <c r="C671" s="49" t="s">
        <v>2801</v>
      </c>
      <c r="D671" s="50" t="s">
        <v>872</v>
      </c>
      <c r="E671" s="49" t="s">
        <v>2105</v>
      </c>
      <c r="F671" s="52">
        <v>2</v>
      </c>
      <c r="G671" s="49"/>
      <c r="H671" s="51" t="s">
        <v>2804</v>
      </c>
      <c r="I671" s="49" t="s">
        <v>874</v>
      </c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</row>
    <row r="672" spans="1:48" ht="66.599999999999994" thickBot="1">
      <c r="A672" s="49" t="s">
        <v>2805</v>
      </c>
      <c r="B672" s="49" t="s">
        <v>2806</v>
      </c>
      <c r="C672" s="49" t="s">
        <v>2807</v>
      </c>
      <c r="D672" s="50" t="s">
        <v>872</v>
      </c>
      <c r="E672" s="49" t="s">
        <v>1810</v>
      </c>
      <c r="F672" s="52">
        <v>4</v>
      </c>
      <c r="G672" s="49"/>
      <c r="H672" s="49"/>
      <c r="I672" s="49" t="s">
        <v>874</v>
      </c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</row>
    <row r="673" spans="1:48" ht="40.200000000000003" thickBot="1">
      <c r="A673" s="49" t="s">
        <v>2808</v>
      </c>
      <c r="B673" s="49" t="s">
        <v>2809</v>
      </c>
      <c r="C673" s="49" t="s">
        <v>2810</v>
      </c>
      <c r="D673" s="50" t="s">
        <v>872</v>
      </c>
      <c r="E673" s="49" t="s">
        <v>2624</v>
      </c>
      <c r="F673" s="52">
        <v>4</v>
      </c>
      <c r="G673" s="49"/>
      <c r="H673" s="49"/>
      <c r="I673" s="49" t="s">
        <v>874</v>
      </c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</row>
    <row r="674" spans="1:48" ht="53.4" thickBot="1">
      <c r="A674" s="49" t="s">
        <v>2811</v>
      </c>
      <c r="B674" s="49" t="s">
        <v>2812</v>
      </c>
      <c r="C674" s="49" t="s">
        <v>2813</v>
      </c>
      <c r="D674" s="50" t="s">
        <v>872</v>
      </c>
      <c r="E674" s="49" t="s">
        <v>2484</v>
      </c>
      <c r="F674" s="52">
        <v>1</v>
      </c>
      <c r="G674" s="49"/>
      <c r="H674" s="49"/>
      <c r="I674" s="49" t="s">
        <v>874</v>
      </c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</row>
    <row r="675" spans="1:48" ht="53.4" thickBot="1">
      <c r="A675" s="49" t="s">
        <v>2814</v>
      </c>
      <c r="B675" s="49" t="s">
        <v>2815</v>
      </c>
      <c r="C675" s="49" t="s">
        <v>2816</v>
      </c>
      <c r="D675" s="50" t="s">
        <v>872</v>
      </c>
      <c r="E675" s="49" t="s">
        <v>2817</v>
      </c>
      <c r="F675" s="52">
        <v>2</v>
      </c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</row>
    <row r="676" spans="1:48" ht="66.599999999999994" thickBot="1">
      <c r="A676" s="49" t="s">
        <v>2818</v>
      </c>
      <c r="B676" s="49" t="s">
        <v>2819</v>
      </c>
      <c r="C676" s="49" t="s">
        <v>2820</v>
      </c>
      <c r="D676" s="50" t="s">
        <v>945</v>
      </c>
      <c r="E676" s="49" t="s">
        <v>1114</v>
      </c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</row>
    <row r="677" spans="1:48" ht="53.4" thickBot="1">
      <c r="A677" s="53" t="s">
        <v>2821</v>
      </c>
      <c r="B677" s="53" t="s">
        <v>2822</v>
      </c>
      <c r="C677" s="53" t="s">
        <v>2823</v>
      </c>
      <c r="D677" s="54" t="s">
        <v>872</v>
      </c>
      <c r="E677" s="53" t="s">
        <v>899</v>
      </c>
      <c r="F677" s="53"/>
      <c r="G677" s="53" t="s">
        <v>899</v>
      </c>
      <c r="H677" s="53" t="s">
        <v>2824</v>
      </c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</row>
    <row r="678" spans="1:48" ht="40.200000000000003" thickBot="1">
      <c r="A678" s="49" t="s">
        <v>2825</v>
      </c>
      <c r="B678" s="49" t="s">
        <v>2826</v>
      </c>
      <c r="C678" s="49" t="s">
        <v>2827</v>
      </c>
      <c r="D678" s="50" t="s">
        <v>872</v>
      </c>
      <c r="E678" s="49" t="s">
        <v>2491</v>
      </c>
      <c r="F678" s="52">
        <v>3</v>
      </c>
      <c r="G678" s="49"/>
      <c r="H678" s="51" t="s">
        <v>2828</v>
      </c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</row>
    <row r="679" spans="1:48" ht="40.200000000000003" thickBot="1">
      <c r="A679" s="53" t="s">
        <v>2829</v>
      </c>
      <c r="B679" s="53" t="s">
        <v>2830</v>
      </c>
      <c r="C679" s="53" t="s">
        <v>2831</v>
      </c>
      <c r="D679" s="54" t="s">
        <v>872</v>
      </c>
      <c r="E679" s="53" t="s">
        <v>899</v>
      </c>
      <c r="F679" s="53"/>
      <c r="G679" s="53" t="s">
        <v>899</v>
      </c>
      <c r="H679" s="53" t="s">
        <v>1677</v>
      </c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</row>
    <row r="680" spans="1:48" ht="53.4" thickBot="1">
      <c r="A680" s="49" t="s">
        <v>2832</v>
      </c>
      <c r="B680" s="49" t="s">
        <v>2833</v>
      </c>
      <c r="C680" s="49" t="s">
        <v>2834</v>
      </c>
      <c r="D680" s="50" t="s">
        <v>872</v>
      </c>
      <c r="E680" s="49" t="s">
        <v>2817</v>
      </c>
      <c r="F680" s="52">
        <v>1</v>
      </c>
      <c r="G680" s="49"/>
      <c r="H680" s="51" t="s">
        <v>2835</v>
      </c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</row>
    <row r="681" spans="1:48" ht="53.4" thickBot="1">
      <c r="A681" s="49" t="s">
        <v>2836</v>
      </c>
      <c r="B681" s="49" t="s">
        <v>2837</v>
      </c>
      <c r="C681" s="49" t="s">
        <v>2838</v>
      </c>
      <c r="D681" s="50" t="s">
        <v>945</v>
      </c>
      <c r="E681" s="49" t="s">
        <v>2817</v>
      </c>
      <c r="F681" s="52">
        <v>3</v>
      </c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</row>
    <row r="682" spans="1:48" ht="53.4" thickBot="1">
      <c r="A682" s="49" t="s">
        <v>2839</v>
      </c>
      <c r="B682" s="49" t="s">
        <v>2822</v>
      </c>
      <c r="C682" s="49" t="s">
        <v>2840</v>
      </c>
      <c r="D682" s="50" t="s">
        <v>872</v>
      </c>
      <c r="E682" s="49" t="s">
        <v>2817</v>
      </c>
      <c r="F682" s="52">
        <v>1</v>
      </c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</row>
    <row r="683" spans="1:48" ht="79.8" thickBot="1">
      <c r="A683" s="49" t="s">
        <v>2841</v>
      </c>
      <c r="B683" s="49" t="s">
        <v>2842</v>
      </c>
      <c r="C683" s="49" t="s">
        <v>2843</v>
      </c>
      <c r="D683" s="50" t="s">
        <v>872</v>
      </c>
      <c r="E683" s="49" t="s">
        <v>2491</v>
      </c>
      <c r="F683" s="52">
        <v>1</v>
      </c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</row>
    <row r="684" spans="1:48" ht="40.200000000000003" thickBot="1">
      <c r="A684" s="49" t="s">
        <v>2844</v>
      </c>
      <c r="B684" s="49" t="s">
        <v>2845</v>
      </c>
      <c r="C684" s="49" t="s">
        <v>2846</v>
      </c>
      <c r="D684" s="50" t="s">
        <v>872</v>
      </c>
      <c r="E684" s="49" t="s">
        <v>2847</v>
      </c>
      <c r="F684" s="52">
        <v>1</v>
      </c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</row>
    <row r="685" spans="1:48" ht="27" thickBot="1">
      <c r="A685" s="53" t="s">
        <v>2848</v>
      </c>
      <c r="B685" s="53" t="s">
        <v>2849</v>
      </c>
      <c r="C685" s="53" t="s">
        <v>2850</v>
      </c>
      <c r="D685" s="54" t="s">
        <v>872</v>
      </c>
      <c r="E685" s="53" t="s">
        <v>899</v>
      </c>
      <c r="F685" s="53"/>
      <c r="G685" s="53" t="s">
        <v>899</v>
      </c>
      <c r="H685" s="53" t="s">
        <v>1681</v>
      </c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</row>
    <row r="686" spans="1:48" ht="40.200000000000003" thickBot="1">
      <c r="A686" s="49" t="s">
        <v>849</v>
      </c>
      <c r="B686" s="49" t="s">
        <v>2851</v>
      </c>
      <c r="C686" s="49" t="s">
        <v>2852</v>
      </c>
      <c r="D686" s="50" t="s">
        <v>872</v>
      </c>
      <c r="E686" s="49" t="s">
        <v>2817</v>
      </c>
      <c r="F686" s="52">
        <v>1</v>
      </c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</row>
    <row r="687" spans="1:48" ht="53.4" thickBot="1">
      <c r="A687" s="49" t="s">
        <v>2853</v>
      </c>
      <c r="B687" s="49" t="s">
        <v>2854</v>
      </c>
      <c r="C687" s="49" t="s">
        <v>2855</v>
      </c>
      <c r="D687" s="50" t="s">
        <v>872</v>
      </c>
      <c r="E687" s="49" t="s">
        <v>2817</v>
      </c>
      <c r="F687" s="52">
        <v>3</v>
      </c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</row>
    <row r="688" spans="1:48" ht="40.200000000000003" thickBot="1">
      <c r="A688" s="49" t="s">
        <v>2856</v>
      </c>
      <c r="B688" s="49" t="s">
        <v>2857</v>
      </c>
      <c r="C688" s="49" t="s">
        <v>2858</v>
      </c>
      <c r="D688" s="50" t="s">
        <v>872</v>
      </c>
      <c r="E688" s="49" t="s">
        <v>2817</v>
      </c>
      <c r="F688" s="52">
        <v>3</v>
      </c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</row>
    <row r="689" spans="1:48" ht="53.4" thickBot="1">
      <c r="A689" s="49" t="s">
        <v>2859</v>
      </c>
      <c r="B689" s="49" t="s">
        <v>2860</v>
      </c>
      <c r="C689" s="49" t="s">
        <v>2861</v>
      </c>
      <c r="D689" s="50" t="s">
        <v>872</v>
      </c>
      <c r="E689" s="49" t="s">
        <v>2491</v>
      </c>
      <c r="F689" s="52">
        <v>3</v>
      </c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</row>
    <row r="690" spans="1:48" ht="66.599999999999994" thickBot="1">
      <c r="A690" s="49" t="s">
        <v>2862</v>
      </c>
      <c r="B690" s="49" t="s">
        <v>2863</v>
      </c>
      <c r="C690" s="49" t="s">
        <v>2864</v>
      </c>
      <c r="D690" s="50" t="s">
        <v>945</v>
      </c>
      <c r="E690" s="49" t="s">
        <v>2817</v>
      </c>
      <c r="F690" s="52">
        <v>1</v>
      </c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</row>
    <row r="691" spans="1:48" ht="53.4" thickBot="1">
      <c r="A691" s="49" t="s">
        <v>2865</v>
      </c>
      <c r="B691" s="49" t="s">
        <v>2866</v>
      </c>
      <c r="C691" s="49" t="s">
        <v>2867</v>
      </c>
      <c r="D691" s="50" t="s">
        <v>945</v>
      </c>
      <c r="E691" s="49" t="s">
        <v>2817</v>
      </c>
      <c r="F691" s="52">
        <v>4</v>
      </c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</row>
    <row r="692" spans="1:48" ht="53.4" thickBot="1">
      <c r="A692" s="49" t="s">
        <v>805</v>
      </c>
      <c r="B692" s="49" t="s">
        <v>2868</v>
      </c>
      <c r="C692" s="49" t="s">
        <v>2869</v>
      </c>
      <c r="D692" s="50" t="s">
        <v>945</v>
      </c>
      <c r="E692" s="49" t="s">
        <v>2817</v>
      </c>
      <c r="F692" s="52">
        <v>2</v>
      </c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</row>
    <row r="693" spans="1:48" ht="53.4" thickBot="1">
      <c r="A693" s="49" t="s">
        <v>2870</v>
      </c>
      <c r="B693" s="49" t="s">
        <v>2871</v>
      </c>
      <c r="C693" s="49" t="s">
        <v>2872</v>
      </c>
      <c r="D693" s="50" t="s">
        <v>945</v>
      </c>
      <c r="E693" s="49" t="s">
        <v>2491</v>
      </c>
      <c r="F693" s="52">
        <v>2</v>
      </c>
      <c r="G693" s="49"/>
      <c r="H693" s="51" t="s">
        <v>2873</v>
      </c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</row>
    <row r="694" spans="1:48" ht="53.4" thickBot="1">
      <c r="A694" s="49" t="s">
        <v>2874</v>
      </c>
      <c r="B694" s="49" t="s">
        <v>2875</v>
      </c>
      <c r="C694" s="49" t="s">
        <v>2876</v>
      </c>
      <c r="D694" s="50" t="s">
        <v>872</v>
      </c>
      <c r="E694" s="49" t="s">
        <v>2817</v>
      </c>
      <c r="F694" s="52">
        <v>3</v>
      </c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</row>
    <row r="695" spans="1:48" ht="53.4" thickBot="1">
      <c r="A695" s="53" t="s">
        <v>2877</v>
      </c>
      <c r="B695" s="53" t="s">
        <v>2878</v>
      </c>
      <c r="C695" s="53" t="s">
        <v>2879</v>
      </c>
      <c r="D695" s="54" t="s">
        <v>872</v>
      </c>
      <c r="E695" s="53" t="s">
        <v>899</v>
      </c>
      <c r="F695" s="53"/>
      <c r="G695" s="53" t="s">
        <v>899</v>
      </c>
      <c r="H695" s="55" t="s">
        <v>2880</v>
      </c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</row>
    <row r="696" spans="1:48" ht="66.599999999999994" thickBot="1">
      <c r="A696" s="49" t="s">
        <v>2881</v>
      </c>
      <c r="B696" s="49" t="s">
        <v>2882</v>
      </c>
      <c r="C696" s="49" t="s">
        <v>2883</v>
      </c>
      <c r="D696" s="50" t="s">
        <v>872</v>
      </c>
      <c r="E696" s="49" t="s">
        <v>2817</v>
      </c>
      <c r="F696" s="52">
        <v>5</v>
      </c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</row>
    <row r="697" spans="1:48" ht="53.4" thickBot="1">
      <c r="A697" s="49" t="s">
        <v>2884</v>
      </c>
      <c r="B697" s="49" t="s">
        <v>2885</v>
      </c>
      <c r="C697" s="49" t="s">
        <v>2886</v>
      </c>
      <c r="D697" s="50" t="s">
        <v>872</v>
      </c>
      <c r="E697" s="49" t="s">
        <v>2583</v>
      </c>
      <c r="F697" s="52">
        <v>1</v>
      </c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</row>
    <row r="698" spans="1:48" ht="53.4" thickBot="1">
      <c r="A698" s="53" t="s">
        <v>2887</v>
      </c>
      <c r="B698" s="53" t="s">
        <v>2888</v>
      </c>
      <c r="C698" s="53" t="s">
        <v>2889</v>
      </c>
      <c r="D698" s="54" t="s">
        <v>872</v>
      </c>
      <c r="E698" s="53" t="s">
        <v>899</v>
      </c>
      <c r="F698" s="53"/>
      <c r="G698" s="53" t="s">
        <v>899</v>
      </c>
      <c r="H698" s="53" t="s">
        <v>2890</v>
      </c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</row>
    <row r="699" spans="1:48" ht="40.200000000000003" thickBot="1">
      <c r="A699" s="49" t="s">
        <v>2891</v>
      </c>
      <c r="B699" s="49" t="s">
        <v>2892</v>
      </c>
      <c r="C699" s="49" t="s">
        <v>2893</v>
      </c>
      <c r="D699" s="50" t="s">
        <v>872</v>
      </c>
      <c r="E699" s="49" t="s">
        <v>2817</v>
      </c>
      <c r="F699" s="52">
        <v>2</v>
      </c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</row>
    <row r="700" spans="1:48" ht="40.200000000000003" thickBot="1">
      <c r="A700" s="53" t="s">
        <v>2894</v>
      </c>
      <c r="B700" s="53" t="s">
        <v>2895</v>
      </c>
      <c r="C700" s="53" t="s">
        <v>2896</v>
      </c>
      <c r="D700" s="54" t="s">
        <v>872</v>
      </c>
      <c r="E700" s="53" t="s">
        <v>899</v>
      </c>
      <c r="F700" s="53"/>
      <c r="G700" s="53" t="s">
        <v>899</v>
      </c>
      <c r="H700" s="53" t="s">
        <v>2897</v>
      </c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</row>
    <row r="701" spans="1:48" ht="27" thickBot="1">
      <c r="A701" s="49" t="s">
        <v>2898</v>
      </c>
      <c r="B701" s="49" t="s">
        <v>2899</v>
      </c>
      <c r="C701" s="49" t="s">
        <v>2900</v>
      </c>
      <c r="D701" s="50" t="s">
        <v>872</v>
      </c>
      <c r="E701" s="49" t="s">
        <v>2901</v>
      </c>
      <c r="F701" s="52">
        <v>3</v>
      </c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</row>
    <row r="702" spans="1:48" ht="40.200000000000003" thickBot="1">
      <c r="A702" s="53" t="s">
        <v>2902</v>
      </c>
      <c r="B702" s="53" t="s">
        <v>2903</v>
      </c>
      <c r="C702" s="53" t="s">
        <v>2904</v>
      </c>
      <c r="D702" s="54" t="s">
        <v>945</v>
      </c>
      <c r="E702" s="53" t="s">
        <v>899</v>
      </c>
      <c r="F702" s="53"/>
      <c r="G702" s="53" t="s">
        <v>899</v>
      </c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</row>
    <row r="703" spans="1:48" ht="40.200000000000003" thickBot="1">
      <c r="A703" s="49" t="s">
        <v>2905</v>
      </c>
      <c r="B703" s="49" t="s">
        <v>2906</v>
      </c>
      <c r="C703" s="49" t="s">
        <v>2907</v>
      </c>
      <c r="D703" s="50" t="s">
        <v>872</v>
      </c>
      <c r="E703" s="49" t="s">
        <v>2817</v>
      </c>
      <c r="F703" s="52">
        <v>2</v>
      </c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</row>
    <row r="704" spans="1:48" ht="40.200000000000003" thickBot="1">
      <c r="A704" s="49" t="s">
        <v>2908</v>
      </c>
      <c r="B704" s="56" t="s">
        <v>2909</v>
      </c>
      <c r="C704" s="56" t="s">
        <v>2910</v>
      </c>
      <c r="D704" s="50" t="s">
        <v>872</v>
      </c>
      <c r="E704" s="49" t="s">
        <v>1783</v>
      </c>
      <c r="F704" s="52">
        <v>4</v>
      </c>
      <c r="G704" s="49"/>
      <c r="H704" s="49"/>
      <c r="I704" s="49" t="s">
        <v>874</v>
      </c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</row>
    <row r="705" spans="1:48" ht="53.4" thickBot="1">
      <c r="A705" s="49" t="s">
        <v>2911</v>
      </c>
      <c r="B705" s="49" t="s">
        <v>2912</v>
      </c>
      <c r="C705" s="49" t="s">
        <v>2913</v>
      </c>
      <c r="D705" s="50" t="s">
        <v>872</v>
      </c>
      <c r="E705" s="49" t="s">
        <v>2914</v>
      </c>
      <c r="F705" s="52">
        <v>1</v>
      </c>
      <c r="G705" s="49"/>
      <c r="H705" s="49"/>
      <c r="I705" s="49" t="s">
        <v>874</v>
      </c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</row>
    <row r="706" spans="1:48" ht="40.200000000000003" thickBot="1">
      <c r="A706" s="49" t="s">
        <v>2915</v>
      </c>
      <c r="B706" s="49" t="s">
        <v>2916</v>
      </c>
      <c r="C706" s="49" t="s">
        <v>2917</v>
      </c>
      <c r="D706" s="50" t="s">
        <v>872</v>
      </c>
      <c r="E706" s="49" t="s">
        <v>2914</v>
      </c>
      <c r="F706" s="52">
        <v>1</v>
      </c>
      <c r="G706" s="49"/>
      <c r="H706" s="51" t="s">
        <v>2918</v>
      </c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</row>
    <row r="707" spans="1:48" ht="40.200000000000003" thickBot="1">
      <c r="A707" s="49" t="s">
        <v>2919</v>
      </c>
      <c r="B707" s="49" t="s">
        <v>2920</v>
      </c>
      <c r="C707" s="49" t="s">
        <v>2921</v>
      </c>
      <c r="D707" s="50" t="s">
        <v>872</v>
      </c>
      <c r="E707" s="49" t="s">
        <v>2914</v>
      </c>
      <c r="F707" s="52">
        <v>1</v>
      </c>
      <c r="G707" s="49"/>
      <c r="H707" s="51" t="s">
        <v>2918</v>
      </c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</row>
    <row r="708" spans="1:48" ht="40.200000000000003" thickBot="1">
      <c r="A708" s="49" t="s">
        <v>2922</v>
      </c>
      <c r="B708" s="49" t="s">
        <v>2923</v>
      </c>
      <c r="C708" s="49" t="s">
        <v>2924</v>
      </c>
      <c r="D708" s="50" t="s">
        <v>872</v>
      </c>
      <c r="E708" s="49" t="s">
        <v>2914</v>
      </c>
      <c r="F708" s="52">
        <v>1</v>
      </c>
      <c r="G708" s="49"/>
      <c r="H708" s="51" t="s">
        <v>2918</v>
      </c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</row>
    <row r="709" spans="1:48" ht="40.200000000000003" thickBot="1">
      <c r="A709" s="49" t="s">
        <v>2925</v>
      </c>
      <c r="B709" s="49" t="s">
        <v>2926</v>
      </c>
      <c r="C709" s="49" t="s">
        <v>2927</v>
      </c>
      <c r="D709" s="50" t="s">
        <v>872</v>
      </c>
      <c r="E709" s="49" t="s">
        <v>1783</v>
      </c>
      <c r="F709" s="52">
        <v>1</v>
      </c>
      <c r="G709" s="49"/>
      <c r="H709" s="49"/>
      <c r="I709" s="49" t="s">
        <v>874</v>
      </c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</row>
    <row r="710" spans="1:48" ht="53.4" thickBot="1">
      <c r="A710" s="49" t="s">
        <v>2928</v>
      </c>
      <c r="B710" s="49" t="s">
        <v>2929</v>
      </c>
      <c r="C710" s="49" t="s">
        <v>2930</v>
      </c>
      <c r="D710" s="50" t="s">
        <v>872</v>
      </c>
      <c r="E710" s="49" t="s">
        <v>2901</v>
      </c>
      <c r="F710" s="52">
        <v>4</v>
      </c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</row>
    <row r="711" spans="1:48" ht="40.200000000000003" thickBot="1">
      <c r="A711" s="49" t="s">
        <v>2931</v>
      </c>
      <c r="B711" s="49" t="s">
        <v>2932</v>
      </c>
      <c r="C711" s="49" t="s">
        <v>2933</v>
      </c>
      <c r="D711" s="50" t="s">
        <v>945</v>
      </c>
      <c r="E711" s="49" t="s">
        <v>2583</v>
      </c>
      <c r="F711" s="52">
        <v>4</v>
      </c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</row>
    <row r="712" spans="1:48" ht="53.4" thickBot="1">
      <c r="A712" s="53" t="s">
        <v>2934</v>
      </c>
      <c r="B712" s="53" t="s">
        <v>2935</v>
      </c>
      <c r="C712" s="53" t="s">
        <v>2936</v>
      </c>
      <c r="D712" s="54" t="s">
        <v>945</v>
      </c>
      <c r="E712" s="53" t="s">
        <v>899</v>
      </c>
      <c r="F712" s="53"/>
      <c r="G712" s="53" t="s">
        <v>899</v>
      </c>
      <c r="H712" s="53" t="s">
        <v>2937</v>
      </c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</row>
    <row r="713" spans="1:48" ht="53.4" thickBot="1">
      <c r="A713" s="49" t="s">
        <v>845</v>
      </c>
      <c r="B713" s="49" t="s">
        <v>2938</v>
      </c>
      <c r="C713" s="49" t="s">
        <v>2939</v>
      </c>
      <c r="D713" s="50" t="s">
        <v>889</v>
      </c>
      <c r="E713" s="49" t="s">
        <v>2940</v>
      </c>
      <c r="F713" s="52">
        <v>1</v>
      </c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</row>
    <row r="714" spans="1:48" ht="53.4" thickBot="1">
      <c r="A714" s="49" t="s">
        <v>2941</v>
      </c>
      <c r="B714" s="49" t="s">
        <v>2942</v>
      </c>
      <c r="C714" s="49" t="s">
        <v>2943</v>
      </c>
      <c r="D714" s="50" t="s">
        <v>889</v>
      </c>
      <c r="E714" s="49" t="s">
        <v>2940</v>
      </c>
      <c r="F714" s="52">
        <v>2</v>
      </c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</row>
    <row r="715" spans="1:48" ht="53.4" thickBot="1">
      <c r="A715" s="49" t="s">
        <v>2944</v>
      </c>
      <c r="B715" s="49" t="s">
        <v>2945</v>
      </c>
      <c r="C715" s="49" t="s">
        <v>2946</v>
      </c>
      <c r="D715" s="50" t="s">
        <v>872</v>
      </c>
      <c r="E715" s="49" t="s">
        <v>2373</v>
      </c>
      <c r="F715" s="52">
        <v>1</v>
      </c>
      <c r="G715" s="49"/>
      <c r="H715" s="56"/>
      <c r="I715" s="5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</row>
    <row r="716" spans="1:48" ht="40.200000000000003" thickBot="1">
      <c r="A716" s="49" t="s">
        <v>2947</v>
      </c>
      <c r="B716" s="49" t="s">
        <v>2948</v>
      </c>
      <c r="C716" s="49" t="s">
        <v>2949</v>
      </c>
      <c r="D716" s="50" t="s">
        <v>889</v>
      </c>
      <c r="E716" s="49" t="s">
        <v>2940</v>
      </c>
      <c r="F716" s="52">
        <v>2</v>
      </c>
      <c r="G716" s="49"/>
      <c r="H716" s="56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</row>
    <row r="717" spans="1:48" ht="66.599999999999994" thickBot="1">
      <c r="A717" s="56" t="s">
        <v>2950</v>
      </c>
      <c r="B717" s="56" t="s">
        <v>2951</v>
      </c>
      <c r="C717" s="56" t="s">
        <v>2952</v>
      </c>
      <c r="D717" s="50" t="s">
        <v>828</v>
      </c>
      <c r="E717" s="49" t="s">
        <v>2953</v>
      </c>
      <c r="F717" s="52">
        <v>2</v>
      </c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</row>
    <row r="718" spans="1:48" ht="66.599999999999994" thickBot="1">
      <c r="A718" s="49" t="s">
        <v>2954</v>
      </c>
      <c r="B718" s="49" t="s">
        <v>2955</v>
      </c>
      <c r="C718" s="49" t="s">
        <v>2956</v>
      </c>
      <c r="D718" s="50" t="s">
        <v>889</v>
      </c>
      <c r="E718" s="49" t="s">
        <v>2940</v>
      </c>
      <c r="F718" s="52">
        <v>3</v>
      </c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</row>
    <row r="719" spans="1:48" ht="66.599999999999994" thickBot="1">
      <c r="A719" s="49" t="s">
        <v>824</v>
      </c>
      <c r="B719" s="49" t="s">
        <v>2957</v>
      </c>
      <c r="C719" s="49" t="s">
        <v>2958</v>
      </c>
      <c r="D719" s="50" t="s">
        <v>828</v>
      </c>
      <c r="E719" s="49" t="s">
        <v>2959</v>
      </c>
      <c r="F719" s="52">
        <v>1</v>
      </c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</row>
    <row r="720" spans="1:48" ht="66.599999999999994" thickBot="1">
      <c r="A720" s="56" t="s">
        <v>2960</v>
      </c>
      <c r="B720" s="56" t="s">
        <v>2961</v>
      </c>
      <c r="C720" s="49" t="s">
        <v>2962</v>
      </c>
      <c r="D720" s="56"/>
      <c r="E720" s="49"/>
      <c r="F720" s="49"/>
      <c r="G720" s="49"/>
      <c r="H720" s="58" t="s">
        <v>2963</v>
      </c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</row>
    <row r="721" spans="1:48" ht="66.599999999999994" thickBot="1">
      <c r="A721" s="49" t="s">
        <v>2964</v>
      </c>
      <c r="B721" s="49" t="s">
        <v>2965</v>
      </c>
      <c r="C721" s="49" t="s">
        <v>2966</v>
      </c>
      <c r="D721" s="50" t="s">
        <v>828</v>
      </c>
      <c r="E721" s="49" t="s">
        <v>2817</v>
      </c>
      <c r="F721" s="52">
        <v>2</v>
      </c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</row>
    <row r="722" spans="1:48" ht="66.599999999999994" thickBot="1">
      <c r="A722" s="49" t="s">
        <v>2967</v>
      </c>
      <c r="B722" s="49" t="s">
        <v>2968</v>
      </c>
      <c r="C722" s="49" t="s">
        <v>2969</v>
      </c>
      <c r="D722" s="50" t="s">
        <v>828</v>
      </c>
      <c r="E722" s="49" t="s">
        <v>2817</v>
      </c>
      <c r="F722" s="52">
        <v>2</v>
      </c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</row>
    <row r="723" spans="1:48" ht="53.4" thickBot="1">
      <c r="A723" s="49" t="s">
        <v>2970</v>
      </c>
      <c r="B723" s="49" t="s">
        <v>2971</v>
      </c>
      <c r="C723" s="49" t="s">
        <v>2972</v>
      </c>
      <c r="D723" s="50" t="s">
        <v>828</v>
      </c>
      <c r="E723" s="49" t="s">
        <v>2973</v>
      </c>
      <c r="F723" s="49"/>
      <c r="G723" s="49"/>
      <c r="H723" s="58" t="s">
        <v>2974</v>
      </c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</row>
    <row r="724" spans="1:48" ht="53.4" thickBot="1">
      <c r="A724" s="49" t="s">
        <v>465</v>
      </c>
      <c r="B724" s="49" t="s">
        <v>2975</v>
      </c>
      <c r="C724" s="49" t="s">
        <v>2976</v>
      </c>
      <c r="D724" s="50" t="s">
        <v>950</v>
      </c>
      <c r="E724" s="49" t="s">
        <v>2940</v>
      </c>
      <c r="F724" s="52">
        <v>3</v>
      </c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</row>
    <row r="725" spans="1:48" ht="66.599999999999994" thickBot="1">
      <c r="A725" s="53" t="s">
        <v>2977</v>
      </c>
      <c r="B725" s="53" t="s">
        <v>2978</v>
      </c>
      <c r="C725" s="53" t="s">
        <v>2979</v>
      </c>
      <c r="D725" s="54" t="s">
        <v>950</v>
      </c>
      <c r="E725" s="53" t="s">
        <v>899</v>
      </c>
      <c r="F725" s="53"/>
      <c r="G725" s="53" t="s">
        <v>899</v>
      </c>
      <c r="H725" s="53" t="s">
        <v>2980</v>
      </c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</row>
    <row r="726" spans="1:48" ht="53.4" thickBot="1">
      <c r="A726" s="49" t="s">
        <v>2981</v>
      </c>
      <c r="B726" s="56" t="s">
        <v>2982</v>
      </c>
      <c r="C726" s="56" t="s">
        <v>2983</v>
      </c>
      <c r="D726" s="50" t="s">
        <v>828</v>
      </c>
      <c r="E726" s="49" t="s">
        <v>2953</v>
      </c>
      <c r="F726" s="52">
        <v>3</v>
      </c>
      <c r="G726" s="49"/>
      <c r="H726" s="49"/>
      <c r="I726" s="49" t="s">
        <v>874</v>
      </c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</row>
    <row r="727" spans="1:48" ht="66.599999999999994" thickBot="1">
      <c r="A727" s="49" t="s">
        <v>2984</v>
      </c>
      <c r="B727" s="49" t="s">
        <v>2985</v>
      </c>
      <c r="C727" s="49" t="s">
        <v>2986</v>
      </c>
      <c r="D727" s="50" t="s">
        <v>828</v>
      </c>
      <c r="E727" s="49" t="s">
        <v>1425</v>
      </c>
      <c r="F727" s="52">
        <v>3</v>
      </c>
      <c r="G727" s="49"/>
      <c r="H727" s="49"/>
      <c r="I727" s="49" t="s">
        <v>874</v>
      </c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</row>
    <row r="728" spans="1:48" ht="53.4" thickBot="1">
      <c r="A728" s="49" t="s">
        <v>2987</v>
      </c>
      <c r="B728" s="49" t="s">
        <v>2988</v>
      </c>
      <c r="C728" s="49" t="s">
        <v>2989</v>
      </c>
      <c r="D728" s="50" t="s">
        <v>828</v>
      </c>
      <c r="E728" s="49" t="s">
        <v>1425</v>
      </c>
      <c r="F728" s="52">
        <v>3</v>
      </c>
      <c r="G728" s="49"/>
      <c r="H728" s="49"/>
      <c r="I728" s="49" t="s">
        <v>874</v>
      </c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</row>
    <row r="729" spans="1:48" ht="53.4" thickBot="1">
      <c r="A729" s="49" t="s">
        <v>829</v>
      </c>
      <c r="B729" s="49" t="s">
        <v>2990</v>
      </c>
      <c r="C729" s="49" t="s">
        <v>2991</v>
      </c>
      <c r="D729" s="50" t="s">
        <v>828</v>
      </c>
      <c r="E729" s="49" t="s">
        <v>2953</v>
      </c>
      <c r="F729" s="52">
        <v>2</v>
      </c>
      <c r="G729" s="49"/>
      <c r="H729" s="49"/>
      <c r="I729" s="49" t="s">
        <v>874</v>
      </c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</row>
    <row r="730" spans="1:48" ht="53.4" thickBot="1">
      <c r="A730" s="49" t="s">
        <v>2992</v>
      </c>
      <c r="B730" s="49" t="s">
        <v>2993</v>
      </c>
      <c r="C730" s="49" t="s">
        <v>2994</v>
      </c>
      <c r="D730" s="50" t="s">
        <v>828</v>
      </c>
      <c r="E730" s="49" t="s">
        <v>2995</v>
      </c>
      <c r="F730" s="52">
        <v>1</v>
      </c>
      <c r="G730" s="49"/>
      <c r="H730" s="49"/>
      <c r="I730" s="49" t="s">
        <v>874</v>
      </c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</row>
    <row r="731" spans="1:48" ht="66.599999999999994" thickBot="1">
      <c r="A731" s="49" t="s">
        <v>2996</v>
      </c>
      <c r="B731" s="49" t="s">
        <v>2997</v>
      </c>
      <c r="C731" s="49" t="s">
        <v>2998</v>
      </c>
      <c r="D731" s="50" t="s">
        <v>950</v>
      </c>
      <c r="E731" s="49" t="s">
        <v>1490</v>
      </c>
      <c r="F731" s="52">
        <v>1</v>
      </c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</row>
    <row r="732" spans="1:48" ht="66.599999999999994" thickBot="1">
      <c r="A732" s="49" t="s">
        <v>2999</v>
      </c>
      <c r="B732" s="49" t="s">
        <v>3000</v>
      </c>
      <c r="C732" s="49" t="s">
        <v>3001</v>
      </c>
      <c r="D732" s="50" t="s">
        <v>950</v>
      </c>
      <c r="E732" s="49" t="s">
        <v>1490</v>
      </c>
      <c r="F732" s="52">
        <v>4</v>
      </c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</row>
    <row r="733" spans="1:48" ht="66.599999999999994" thickBot="1">
      <c r="A733" s="53" t="s">
        <v>3002</v>
      </c>
      <c r="B733" s="53" t="s">
        <v>3003</v>
      </c>
      <c r="C733" s="53" t="s">
        <v>3004</v>
      </c>
      <c r="D733" s="54" t="s">
        <v>950</v>
      </c>
      <c r="E733" s="53" t="s">
        <v>899</v>
      </c>
      <c r="F733" s="53"/>
      <c r="G733" s="53" t="s">
        <v>899</v>
      </c>
      <c r="H733" s="53" t="s">
        <v>3005</v>
      </c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</row>
    <row r="734" spans="1:48" ht="66.599999999999994" thickBot="1">
      <c r="A734" s="49" t="s">
        <v>3006</v>
      </c>
      <c r="B734" s="49" t="s">
        <v>3007</v>
      </c>
      <c r="C734" s="49" t="s">
        <v>3008</v>
      </c>
      <c r="D734" s="50" t="s">
        <v>950</v>
      </c>
      <c r="E734" s="49" t="s">
        <v>2940</v>
      </c>
      <c r="F734" s="52">
        <v>4</v>
      </c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</row>
    <row r="735" spans="1:48" ht="40.200000000000003" thickBot="1">
      <c r="A735" s="49" t="s">
        <v>3009</v>
      </c>
      <c r="B735" s="49" t="s">
        <v>3010</v>
      </c>
      <c r="C735" s="49" t="s">
        <v>3011</v>
      </c>
      <c r="D735" s="50" t="s">
        <v>1460</v>
      </c>
      <c r="E735" s="49" t="s">
        <v>1490</v>
      </c>
      <c r="F735" s="52">
        <v>3</v>
      </c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</row>
    <row r="736" spans="1:48" ht="66.599999999999994" thickBot="1">
      <c r="A736" s="49" t="s">
        <v>3012</v>
      </c>
      <c r="B736" s="49" t="s">
        <v>3013</v>
      </c>
      <c r="C736" s="49" t="s">
        <v>3014</v>
      </c>
      <c r="D736" s="50" t="s">
        <v>945</v>
      </c>
      <c r="E736" s="49" t="s">
        <v>1490</v>
      </c>
      <c r="F736" s="52">
        <v>3</v>
      </c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</row>
    <row r="737" spans="1:48" ht="53.4" thickBot="1">
      <c r="A737" s="49" t="s">
        <v>3015</v>
      </c>
      <c r="B737" s="49" t="s">
        <v>3016</v>
      </c>
      <c r="C737" s="49" t="s">
        <v>3017</v>
      </c>
      <c r="D737" s="50" t="s">
        <v>1460</v>
      </c>
      <c r="E737" s="49" t="s">
        <v>1490</v>
      </c>
      <c r="F737" s="52">
        <v>2</v>
      </c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</row>
    <row r="738" spans="1:48" ht="40.200000000000003" thickBot="1">
      <c r="A738" s="49" t="s">
        <v>3018</v>
      </c>
      <c r="B738" s="49" t="s">
        <v>3019</v>
      </c>
      <c r="C738" s="49" t="s">
        <v>3020</v>
      </c>
      <c r="D738" s="50" t="s">
        <v>872</v>
      </c>
      <c r="E738" s="49" t="s">
        <v>1490</v>
      </c>
      <c r="F738" s="52">
        <v>2</v>
      </c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</row>
    <row r="739" spans="1:48" ht="53.4" thickBot="1">
      <c r="A739" s="49" t="s">
        <v>3021</v>
      </c>
      <c r="B739" s="49" t="s">
        <v>3022</v>
      </c>
      <c r="C739" s="49" t="s">
        <v>3023</v>
      </c>
      <c r="D739" s="50" t="s">
        <v>872</v>
      </c>
      <c r="E739" s="49" t="s">
        <v>1490</v>
      </c>
      <c r="F739" s="52">
        <v>3</v>
      </c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</row>
    <row r="740" spans="1:48" ht="53.4" thickBot="1">
      <c r="A740" s="49" t="s">
        <v>3024</v>
      </c>
      <c r="B740" s="49" t="s">
        <v>3025</v>
      </c>
      <c r="C740" s="49" t="s">
        <v>3026</v>
      </c>
      <c r="D740" s="50" t="s">
        <v>945</v>
      </c>
      <c r="E740" s="49" t="s">
        <v>1490</v>
      </c>
      <c r="F740" s="52">
        <v>3</v>
      </c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</row>
    <row r="741" spans="1:48" ht="40.200000000000003" thickBot="1">
      <c r="A741" s="49" t="s">
        <v>3027</v>
      </c>
      <c r="B741" s="49" t="s">
        <v>3028</v>
      </c>
      <c r="C741" s="49" t="s">
        <v>3029</v>
      </c>
      <c r="D741" s="50" t="s">
        <v>945</v>
      </c>
      <c r="E741" s="49" t="s">
        <v>1867</v>
      </c>
      <c r="F741" s="52">
        <v>3</v>
      </c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</row>
    <row r="742" spans="1:48" ht="27" thickBot="1">
      <c r="A742" s="49" t="s">
        <v>3030</v>
      </c>
      <c r="B742" s="49" t="s">
        <v>3031</v>
      </c>
      <c r="C742" s="49" t="s">
        <v>3032</v>
      </c>
      <c r="D742" s="50" t="s">
        <v>872</v>
      </c>
      <c r="E742" s="49" t="s">
        <v>2940</v>
      </c>
      <c r="F742" s="52">
        <v>4</v>
      </c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</row>
    <row r="743" spans="1:48" ht="53.4" thickBot="1">
      <c r="A743" s="49" t="s">
        <v>3033</v>
      </c>
      <c r="B743" s="49" t="s">
        <v>3034</v>
      </c>
      <c r="C743" s="49" t="s">
        <v>3035</v>
      </c>
      <c r="D743" s="50" t="s">
        <v>934</v>
      </c>
      <c r="E743" s="49" t="s">
        <v>1490</v>
      </c>
      <c r="F743" s="52">
        <v>2</v>
      </c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</row>
    <row r="744" spans="1:48" ht="53.4" thickBot="1">
      <c r="A744" s="49" t="s">
        <v>3036</v>
      </c>
      <c r="B744" s="49" t="s">
        <v>3037</v>
      </c>
      <c r="C744" s="49" t="s">
        <v>3038</v>
      </c>
      <c r="D744" s="50" t="s">
        <v>934</v>
      </c>
      <c r="E744" s="49" t="s">
        <v>1490</v>
      </c>
      <c r="F744" s="52">
        <v>1</v>
      </c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</row>
    <row r="745" spans="1:48" ht="40.200000000000003" thickBot="1">
      <c r="A745" s="49" t="s">
        <v>3039</v>
      </c>
      <c r="B745" s="49" t="s">
        <v>3040</v>
      </c>
      <c r="C745" s="49" t="s">
        <v>3041</v>
      </c>
      <c r="D745" s="50" t="s">
        <v>872</v>
      </c>
      <c r="E745" s="49" t="s">
        <v>1114</v>
      </c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</row>
    <row r="746" spans="1:48" ht="40.200000000000003" thickBot="1">
      <c r="A746" s="49" t="s">
        <v>3042</v>
      </c>
      <c r="B746" s="49" t="s">
        <v>3043</v>
      </c>
      <c r="C746" s="49" t="s">
        <v>3044</v>
      </c>
      <c r="D746" s="50" t="s">
        <v>872</v>
      </c>
      <c r="E746" s="49" t="s">
        <v>2940</v>
      </c>
      <c r="F746" s="52">
        <v>4</v>
      </c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</row>
    <row r="747" spans="1:48" ht="27" thickBot="1">
      <c r="A747" s="49" t="s">
        <v>3045</v>
      </c>
      <c r="B747" s="49" t="s">
        <v>3046</v>
      </c>
      <c r="C747" s="49" t="s">
        <v>3047</v>
      </c>
      <c r="D747" s="50" t="s">
        <v>872</v>
      </c>
      <c r="E747" s="49" t="s">
        <v>2940</v>
      </c>
      <c r="F747" s="52">
        <v>4</v>
      </c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</row>
    <row r="748" spans="1:48" ht="66.599999999999994" thickBot="1">
      <c r="A748" s="49" t="s">
        <v>3048</v>
      </c>
      <c r="B748" s="49" t="s">
        <v>3049</v>
      </c>
      <c r="C748" s="49" t="s">
        <v>3049</v>
      </c>
      <c r="D748" s="50" t="s">
        <v>1460</v>
      </c>
      <c r="E748" s="49" t="s">
        <v>1490</v>
      </c>
      <c r="F748" s="52">
        <v>1</v>
      </c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</row>
    <row r="749" spans="1:48" ht="53.4" thickBot="1">
      <c r="A749" s="49" t="s">
        <v>3050</v>
      </c>
      <c r="B749" s="49" t="s">
        <v>3051</v>
      </c>
      <c r="C749" s="49" t="s">
        <v>3052</v>
      </c>
      <c r="D749" s="50" t="s">
        <v>872</v>
      </c>
      <c r="E749" s="49" t="s">
        <v>2940</v>
      </c>
      <c r="F749" s="52">
        <v>4</v>
      </c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</row>
    <row r="750" spans="1:48" ht="53.4" thickBot="1">
      <c r="A750" s="49" t="s">
        <v>3053</v>
      </c>
      <c r="B750" s="49" t="s">
        <v>3054</v>
      </c>
      <c r="C750" s="49" t="s">
        <v>3055</v>
      </c>
      <c r="D750" s="50" t="s">
        <v>950</v>
      </c>
      <c r="E750" s="49" t="s">
        <v>1490</v>
      </c>
      <c r="F750" s="52">
        <v>2</v>
      </c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</row>
    <row r="751" spans="1:48" ht="53.4" thickBot="1">
      <c r="A751" s="49" t="s">
        <v>3056</v>
      </c>
      <c r="B751" s="49" t="s">
        <v>3057</v>
      </c>
      <c r="C751" s="49" t="s">
        <v>3058</v>
      </c>
      <c r="D751" s="50" t="s">
        <v>945</v>
      </c>
      <c r="E751" s="49" t="s">
        <v>1783</v>
      </c>
      <c r="F751" s="52">
        <v>2</v>
      </c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</row>
    <row r="752" spans="1:48" ht="40.200000000000003" thickBot="1">
      <c r="A752" s="49" t="s">
        <v>3059</v>
      </c>
      <c r="B752" s="49" t="s">
        <v>3060</v>
      </c>
      <c r="C752" s="49" t="s">
        <v>3061</v>
      </c>
      <c r="D752" s="50" t="s">
        <v>945</v>
      </c>
      <c r="E752" s="49" t="s">
        <v>1783</v>
      </c>
      <c r="F752" s="52">
        <v>2</v>
      </c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</row>
    <row r="753" spans="1:48" ht="53.4" thickBot="1">
      <c r="A753" s="49" t="s">
        <v>3062</v>
      </c>
      <c r="B753" s="49" t="s">
        <v>3063</v>
      </c>
      <c r="C753" s="49" t="s">
        <v>3064</v>
      </c>
      <c r="D753" s="50" t="s">
        <v>950</v>
      </c>
      <c r="E753" s="49" t="s">
        <v>1490</v>
      </c>
      <c r="F753" s="52">
        <v>1</v>
      </c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</row>
    <row r="754" spans="1:48" ht="53.4" thickBot="1">
      <c r="A754" s="49" t="s">
        <v>3065</v>
      </c>
      <c r="B754" s="49" t="s">
        <v>3066</v>
      </c>
      <c r="C754" s="49" t="s">
        <v>3067</v>
      </c>
      <c r="D754" s="50" t="s">
        <v>945</v>
      </c>
      <c r="E754" s="49" t="s">
        <v>3068</v>
      </c>
      <c r="F754" s="52">
        <v>1</v>
      </c>
      <c r="G754" s="49"/>
      <c r="H754" s="49"/>
      <c r="I754" s="49" t="s">
        <v>874</v>
      </c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</row>
    <row r="755" spans="1:48" ht="66.599999999999994" thickBot="1">
      <c r="A755" s="53" t="s">
        <v>3069</v>
      </c>
      <c r="B755" s="53" t="s">
        <v>3070</v>
      </c>
      <c r="C755" s="53" t="s">
        <v>3071</v>
      </c>
      <c r="D755" s="54" t="s">
        <v>828</v>
      </c>
      <c r="E755" s="53" t="s">
        <v>899</v>
      </c>
      <c r="F755" s="53"/>
      <c r="G755" s="53" t="s">
        <v>899</v>
      </c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</row>
    <row r="756" spans="1:48" ht="53.4" thickBot="1">
      <c r="A756" s="49" t="s">
        <v>820</v>
      </c>
      <c r="B756" s="49" t="s">
        <v>3072</v>
      </c>
      <c r="C756" s="49" t="s">
        <v>2886</v>
      </c>
      <c r="D756" s="50" t="s">
        <v>828</v>
      </c>
      <c r="E756" s="49" t="s">
        <v>2953</v>
      </c>
      <c r="F756" s="52">
        <v>1</v>
      </c>
      <c r="G756" s="49"/>
      <c r="H756" s="49" t="s">
        <v>3073</v>
      </c>
      <c r="I756" s="49" t="s">
        <v>874</v>
      </c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</row>
    <row r="757" spans="1:48" ht="53.4" thickBot="1">
      <c r="A757" s="53" t="s">
        <v>3074</v>
      </c>
      <c r="B757" s="53" t="s">
        <v>3075</v>
      </c>
      <c r="C757" s="53" t="s">
        <v>3076</v>
      </c>
      <c r="D757" s="54" t="s">
        <v>828</v>
      </c>
      <c r="E757" s="53" t="s">
        <v>899</v>
      </c>
      <c r="F757" s="53"/>
      <c r="G757" s="53" t="s">
        <v>899</v>
      </c>
      <c r="H757" s="53" t="s">
        <v>3077</v>
      </c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</row>
    <row r="758" spans="1:48" ht="66.599999999999994" thickBot="1">
      <c r="A758" s="49" t="s">
        <v>3078</v>
      </c>
      <c r="B758" s="49" t="s">
        <v>3079</v>
      </c>
      <c r="C758" s="49" t="s">
        <v>3080</v>
      </c>
      <c r="D758" s="50" t="s">
        <v>828</v>
      </c>
      <c r="E758" s="49" t="s">
        <v>2959</v>
      </c>
      <c r="F758" s="52">
        <v>4</v>
      </c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</row>
    <row r="759" spans="1:48" ht="40.200000000000003" thickBot="1">
      <c r="A759" s="49" t="s">
        <v>543</v>
      </c>
      <c r="B759" s="49" t="s">
        <v>3081</v>
      </c>
      <c r="C759" s="49" t="s">
        <v>266</v>
      </c>
      <c r="D759" s="50" t="s">
        <v>940</v>
      </c>
      <c r="E759" s="49" t="s">
        <v>3082</v>
      </c>
      <c r="F759" s="52">
        <v>1</v>
      </c>
      <c r="G759" s="49"/>
      <c r="H759" s="49"/>
      <c r="I759" s="49"/>
      <c r="J759" s="49" t="s">
        <v>874</v>
      </c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</row>
    <row r="760" spans="1:48" ht="53.4" thickBot="1">
      <c r="A760" s="49" t="s">
        <v>552</v>
      </c>
      <c r="B760" s="49" t="s">
        <v>283</v>
      </c>
      <c r="C760" s="49" t="s">
        <v>3083</v>
      </c>
      <c r="D760" s="50" t="s">
        <v>940</v>
      </c>
      <c r="E760" s="49" t="s">
        <v>3082</v>
      </c>
      <c r="F760" s="52">
        <v>1</v>
      </c>
      <c r="G760" s="49"/>
      <c r="H760" s="49"/>
      <c r="I760" s="49"/>
      <c r="J760" s="49" t="s">
        <v>874</v>
      </c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</row>
    <row r="761" spans="1:48" ht="53.4" thickBot="1">
      <c r="A761" s="49" t="s">
        <v>3084</v>
      </c>
      <c r="B761" s="49" t="s">
        <v>3085</v>
      </c>
      <c r="C761" s="49" t="s">
        <v>3086</v>
      </c>
      <c r="D761" s="50" t="s">
        <v>918</v>
      </c>
      <c r="E761" s="49" t="s">
        <v>2959</v>
      </c>
      <c r="F761" s="52">
        <v>3</v>
      </c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</row>
    <row r="762" spans="1:48" ht="66.599999999999994" thickBot="1">
      <c r="A762" s="49" t="s">
        <v>3087</v>
      </c>
      <c r="B762" s="49" t="s">
        <v>3088</v>
      </c>
      <c r="C762" s="49" t="s">
        <v>3089</v>
      </c>
      <c r="D762" s="50" t="s">
        <v>918</v>
      </c>
      <c r="E762" s="49" t="s">
        <v>1114</v>
      </c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</row>
    <row r="763" spans="1:48" ht="66.599999999999994" thickBot="1">
      <c r="A763" s="49" t="s">
        <v>589</v>
      </c>
      <c r="B763" s="49" t="s">
        <v>375</v>
      </c>
      <c r="C763" s="49" t="s">
        <v>376</v>
      </c>
      <c r="D763" s="50" t="s">
        <v>918</v>
      </c>
      <c r="E763" s="49" t="s">
        <v>3082</v>
      </c>
      <c r="F763" s="52">
        <v>1</v>
      </c>
      <c r="G763" s="49"/>
      <c r="H763" s="49"/>
      <c r="I763" s="49"/>
      <c r="J763" s="49" t="s">
        <v>874</v>
      </c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</row>
    <row r="764" spans="1:48" ht="53.4" thickBot="1">
      <c r="A764" s="49" t="s">
        <v>3090</v>
      </c>
      <c r="B764" s="49" t="s">
        <v>3091</v>
      </c>
      <c r="C764" s="49" t="s">
        <v>3092</v>
      </c>
      <c r="D764" s="50" t="s">
        <v>889</v>
      </c>
      <c r="E764" s="49" t="s">
        <v>3093</v>
      </c>
      <c r="F764" s="52">
        <v>1</v>
      </c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</row>
    <row r="765" spans="1:48" ht="53.4" thickBot="1">
      <c r="A765" s="49" t="s">
        <v>90</v>
      </c>
      <c r="B765" s="49" t="s">
        <v>3094</v>
      </c>
      <c r="C765" s="49" t="s">
        <v>3095</v>
      </c>
      <c r="D765" s="50" t="s">
        <v>828</v>
      </c>
      <c r="E765" s="49" t="s">
        <v>1420</v>
      </c>
      <c r="F765" s="52">
        <v>2</v>
      </c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</row>
    <row r="766" spans="1:48" ht="66.599999999999994" thickBot="1">
      <c r="A766" s="49" t="s">
        <v>3096</v>
      </c>
      <c r="B766" s="49" t="s">
        <v>3097</v>
      </c>
      <c r="C766" s="49" t="s">
        <v>3098</v>
      </c>
      <c r="D766" s="50" t="s">
        <v>940</v>
      </c>
      <c r="E766" s="49" t="s">
        <v>2959</v>
      </c>
      <c r="F766" s="52">
        <v>3</v>
      </c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</row>
    <row r="767" spans="1:48" ht="53.4" thickBot="1">
      <c r="A767" s="49" t="s">
        <v>3099</v>
      </c>
      <c r="B767" s="49" t="s">
        <v>3100</v>
      </c>
      <c r="C767" s="49" t="s">
        <v>3101</v>
      </c>
      <c r="D767" s="50" t="s">
        <v>940</v>
      </c>
      <c r="E767" s="49" t="s">
        <v>2959</v>
      </c>
      <c r="F767" s="52">
        <v>4</v>
      </c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</row>
    <row r="768" spans="1:48" ht="40.200000000000003" thickBot="1">
      <c r="A768" s="49" t="s">
        <v>3102</v>
      </c>
      <c r="B768" s="49" t="s">
        <v>3103</v>
      </c>
      <c r="C768" s="49" t="s">
        <v>3104</v>
      </c>
      <c r="D768" s="50" t="s">
        <v>828</v>
      </c>
      <c r="E768" s="49" t="s">
        <v>2959</v>
      </c>
      <c r="F768" s="52">
        <v>2</v>
      </c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</row>
    <row r="769" spans="1:48" ht="53.4" thickBot="1">
      <c r="A769" s="49" t="s">
        <v>580</v>
      </c>
      <c r="B769" s="49" t="s">
        <v>348</v>
      </c>
      <c r="C769" s="49" t="s">
        <v>3105</v>
      </c>
      <c r="D769" s="50" t="s">
        <v>940</v>
      </c>
      <c r="E769" s="49" t="s">
        <v>3082</v>
      </c>
      <c r="F769" s="52">
        <v>2</v>
      </c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</row>
    <row r="770" spans="1:48" ht="79.8" thickBot="1">
      <c r="A770" s="49" t="s">
        <v>3106</v>
      </c>
      <c r="B770" s="49" t="s">
        <v>3107</v>
      </c>
      <c r="C770" s="49" t="s">
        <v>3108</v>
      </c>
      <c r="D770" s="50" t="s">
        <v>828</v>
      </c>
      <c r="E770" s="49" t="s">
        <v>2959</v>
      </c>
      <c r="F770" s="52">
        <v>5</v>
      </c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</row>
    <row r="771" spans="1:48" ht="53.4" thickBot="1">
      <c r="A771" s="49" t="s">
        <v>3109</v>
      </c>
      <c r="B771" s="49" t="s">
        <v>3110</v>
      </c>
      <c r="C771" s="49" t="s">
        <v>3111</v>
      </c>
      <c r="D771" s="50" t="s">
        <v>940</v>
      </c>
      <c r="E771" s="49" t="s">
        <v>2959</v>
      </c>
      <c r="F771" s="52">
        <v>2</v>
      </c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</row>
    <row r="772" spans="1:48" ht="66.599999999999994" thickBot="1">
      <c r="A772" s="49" t="s">
        <v>3112</v>
      </c>
      <c r="B772" s="49" t="s">
        <v>3113</v>
      </c>
      <c r="C772" s="49" t="s">
        <v>3114</v>
      </c>
      <c r="D772" s="50" t="s">
        <v>940</v>
      </c>
      <c r="E772" s="49" t="s">
        <v>2959</v>
      </c>
      <c r="F772" s="52">
        <v>2</v>
      </c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</row>
    <row r="773" spans="1:48" ht="40.200000000000003" thickBot="1">
      <c r="A773" s="49" t="s">
        <v>3115</v>
      </c>
      <c r="B773" s="49" t="s">
        <v>3116</v>
      </c>
      <c r="C773" s="49" t="s">
        <v>3117</v>
      </c>
      <c r="D773" s="50" t="s">
        <v>828</v>
      </c>
      <c r="E773" s="49" t="s">
        <v>2959</v>
      </c>
      <c r="F773" s="52">
        <v>2</v>
      </c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</row>
    <row r="774" spans="1:48" ht="53.4" thickBot="1">
      <c r="A774" s="49" t="s">
        <v>512</v>
      </c>
      <c r="B774" s="49" t="s">
        <v>3118</v>
      </c>
      <c r="C774" s="49" t="s">
        <v>3119</v>
      </c>
      <c r="D774" s="50" t="s">
        <v>918</v>
      </c>
      <c r="E774" s="49" t="s">
        <v>2959</v>
      </c>
      <c r="F774" s="52">
        <v>2</v>
      </c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</row>
    <row r="775" spans="1:48" ht="93" thickBot="1">
      <c r="A775" s="49" t="s">
        <v>3120</v>
      </c>
      <c r="B775" s="49" t="s">
        <v>3121</v>
      </c>
      <c r="C775" s="49" t="s">
        <v>3122</v>
      </c>
      <c r="D775" s="50" t="s">
        <v>918</v>
      </c>
      <c r="E775" s="49" t="s">
        <v>2959</v>
      </c>
      <c r="F775" s="52">
        <v>2</v>
      </c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</row>
    <row r="776" spans="1:48" ht="40.200000000000003" thickBot="1">
      <c r="A776" s="49" t="s">
        <v>3123</v>
      </c>
      <c r="B776" s="49" t="s">
        <v>3124</v>
      </c>
      <c r="C776" s="49" t="s">
        <v>3125</v>
      </c>
      <c r="D776" s="50" t="s">
        <v>940</v>
      </c>
      <c r="E776" s="49" t="s">
        <v>1420</v>
      </c>
      <c r="F776" s="52">
        <v>3</v>
      </c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</row>
    <row r="777" spans="1:48" ht="40.200000000000003" thickBot="1">
      <c r="A777" s="49" t="s">
        <v>3126</v>
      </c>
      <c r="B777" s="49" t="s">
        <v>3127</v>
      </c>
      <c r="C777" s="49" t="s">
        <v>3127</v>
      </c>
      <c r="D777" s="50" t="s">
        <v>940</v>
      </c>
      <c r="E777" s="49" t="s">
        <v>3128</v>
      </c>
      <c r="F777" s="52">
        <v>3</v>
      </c>
      <c r="G777" s="49"/>
      <c r="H777" s="51" t="s">
        <v>3129</v>
      </c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</row>
    <row r="778" spans="1:48" ht="53.4" thickBot="1">
      <c r="A778" s="49" t="s">
        <v>573</v>
      </c>
      <c r="B778" s="49" t="s">
        <v>3130</v>
      </c>
      <c r="C778" s="49" t="s">
        <v>3131</v>
      </c>
      <c r="D778" s="50" t="s">
        <v>918</v>
      </c>
      <c r="E778" s="49" t="s">
        <v>3082</v>
      </c>
      <c r="F778" s="52">
        <v>3</v>
      </c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</row>
    <row r="779" spans="1:48" ht="79.8" thickBot="1">
      <c r="A779" s="49" t="s">
        <v>508</v>
      </c>
      <c r="B779" s="49" t="s">
        <v>168</v>
      </c>
      <c r="C779" s="49" t="s">
        <v>169</v>
      </c>
      <c r="D779" s="50" t="s">
        <v>918</v>
      </c>
      <c r="E779" s="49" t="s">
        <v>3082</v>
      </c>
      <c r="F779" s="52">
        <v>3</v>
      </c>
      <c r="G779" s="49"/>
      <c r="H779" s="49"/>
      <c r="I779" s="49"/>
      <c r="J779" s="49" t="s">
        <v>874</v>
      </c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</row>
    <row r="780" spans="1:48" ht="79.8" thickBot="1">
      <c r="A780" s="49" t="s">
        <v>602</v>
      </c>
      <c r="B780" s="49" t="s">
        <v>401</v>
      </c>
      <c r="C780" s="49" t="s">
        <v>3132</v>
      </c>
      <c r="D780" s="50" t="s">
        <v>918</v>
      </c>
      <c r="E780" s="49" t="s">
        <v>3082</v>
      </c>
      <c r="F780" s="52">
        <v>4</v>
      </c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</row>
    <row r="781" spans="1:48" ht="53.4" thickBot="1">
      <c r="A781" s="49" t="s">
        <v>3133</v>
      </c>
      <c r="B781" s="49" t="s">
        <v>3134</v>
      </c>
      <c r="C781" s="49" t="s">
        <v>3135</v>
      </c>
      <c r="D781" s="50" t="s">
        <v>945</v>
      </c>
      <c r="E781" s="49" t="s">
        <v>3136</v>
      </c>
      <c r="F781" s="52">
        <v>2</v>
      </c>
      <c r="G781" s="49"/>
      <c r="H781" s="49"/>
      <c r="I781" s="49" t="s">
        <v>874</v>
      </c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</row>
    <row r="782" spans="1:48" ht="53.4" thickBot="1">
      <c r="A782" s="53" t="s">
        <v>3137</v>
      </c>
      <c r="B782" s="53" t="s">
        <v>3138</v>
      </c>
      <c r="C782" s="53" t="s">
        <v>3139</v>
      </c>
      <c r="D782" s="54" t="s">
        <v>872</v>
      </c>
      <c r="E782" s="53" t="s">
        <v>899</v>
      </c>
      <c r="F782" s="53"/>
      <c r="G782" s="53" t="s">
        <v>899</v>
      </c>
      <c r="H782" s="53" t="s">
        <v>3140</v>
      </c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</row>
    <row r="783" spans="1:48" ht="53.4" thickBot="1">
      <c r="A783" s="49" t="s">
        <v>3141</v>
      </c>
      <c r="B783" s="49" t="s">
        <v>3142</v>
      </c>
      <c r="C783" s="50" t="s">
        <v>3143</v>
      </c>
      <c r="D783" s="49" t="s">
        <v>872</v>
      </c>
      <c r="E783" s="49" t="s">
        <v>2583</v>
      </c>
      <c r="F783" s="52">
        <v>3</v>
      </c>
      <c r="G783" s="49"/>
      <c r="H783" s="49" t="s">
        <v>3144</v>
      </c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</row>
    <row r="784" spans="1:48" ht="40.200000000000003" thickBot="1">
      <c r="A784" s="49" t="s">
        <v>463</v>
      </c>
      <c r="B784" s="49" t="s">
        <v>3145</v>
      </c>
      <c r="C784" s="49" t="s">
        <v>3146</v>
      </c>
      <c r="D784" s="50" t="s">
        <v>934</v>
      </c>
      <c r="E784" s="49" t="s">
        <v>2764</v>
      </c>
      <c r="F784" s="52">
        <v>2</v>
      </c>
      <c r="G784" s="49"/>
      <c r="H784" s="49"/>
      <c r="I784" s="49" t="s">
        <v>874</v>
      </c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</row>
    <row r="785" spans="1:48" ht="66.599999999999994" thickBot="1">
      <c r="A785" s="49" t="s">
        <v>3147</v>
      </c>
      <c r="B785" s="49" t="s">
        <v>3148</v>
      </c>
      <c r="C785" s="49" t="s">
        <v>3149</v>
      </c>
      <c r="D785" s="50" t="s">
        <v>828</v>
      </c>
      <c r="E785" s="49" t="s">
        <v>3150</v>
      </c>
      <c r="F785" s="52">
        <v>2</v>
      </c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</row>
    <row r="786" spans="1:48" ht="66.599999999999994" thickBot="1">
      <c r="A786" s="49" t="s">
        <v>3151</v>
      </c>
      <c r="B786" s="49" t="s">
        <v>3152</v>
      </c>
      <c r="C786" s="49" t="s">
        <v>3153</v>
      </c>
      <c r="D786" s="50" t="s">
        <v>828</v>
      </c>
      <c r="E786" s="49" t="s">
        <v>3150</v>
      </c>
      <c r="F786" s="52">
        <v>2</v>
      </c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</row>
    <row r="787" spans="1:48" ht="66.599999999999994" thickBot="1">
      <c r="A787" s="49" t="s">
        <v>3154</v>
      </c>
      <c r="B787" s="49" t="s">
        <v>3155</v>
      </c>
      <c r="C787" s="49" t="s">
        <v>3156</v>
      </c>
      <c r="D787" s="50" t="s">
        <v>828</v>
      </c>
      <c r="E787" s="49" t="s">
        <v>3150</v>
      </c>
      <c r="F787" s="52">
        <v>3</v>
      </c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</row>
    <row r="788" spans="1:48" ht="79.8" thickBot="1">
      <c r="A788" s="49" t="s">
        <v>3157</v>
      </c>
      <c r="B788" s="49" t="s">
        <v>3158</v>
      </c>
      <c r="C788" s="49" t="s">
        <v>3159</v>
      </c>
      <c r="D788" s="50" t="s">
        <v>940</v>
      </c>
      <c r="E788" s="49" t="s">
        <v>3160</v>
      </c>
      <c r="F788" s="52">
        <v>3</v>
      </c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</row>
    <row r="789" spans="1:48" ht="79.8" thickBot="1">
      <c r="A789" s="49" t="s">
        <v>3161</v>
      </c>
      <c r="B789" s="49" t="s">
        <v>3162</v>
      </c>
      <c r="C789" s="49" t="s">
        <v>3163</v>
      </c>
      <c r="D789" s="50" t="s">
        <v>1460</v>
      </c>
      <c r="E789" s="49" t="s">
        <v>3150</v>
      </c>
      <c r="F789" s="52">
        <v>5</v>
      </c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</row>
    <row r="790" spans="1:48" ht="66.599999999999994" thickBot="1">
      <c r="A790" s="49" t="s">
        <v>3164</v>
      </c>
      <c r="B790" s="49" t="s">
        <v>3165</v>
      </c>
      <c r="C790" s="49" t="s">
        <v>3166</v>
      </c>
      <c r="D790" s="50" t="s">
        <v>828</v>
      </c>
      <c r="E790" s="49" t="s">
        <v>3150</v>
      </c>
      <c r="F790" s="52">
        <v>1</v>
      </c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</row>
    <row r="791" spans="1:48" ht="53.4" thickBot="1">
      <c r="A791" s="49" t="s">
        <v>3167</v>
      </c>
      <c r="B791" s="49" t="s">
        <v>3168</v>
      </c>
      <c r="C791" s="49" t="s">
        <v>3169</v>
      </c>
      <c r="D791" s="50" t="s">
        <v>828</v>
      </c>
      <c r="E791" s="49" t="s">
        <v>3170</v>
      </c>
      <c r="F791" s="52">
        <v>3</v>
      </c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</row>
    <row r="792" spans="1:48" ht="66.599999999999994" thickBot="1">
      <c r="A792" s="53" t="s">
        <v>3171</v>
      </c>
      <c r="B792" s="53" t="s">
        <v>3172</v>
      </c>
      <c r="C792" s="53" t="s">
        <v>3173</v>
      </c>
      <c r="D792" s="54" t="s">
        <v>828</v>
      </c>
      <c r="E792" s="53" t="s">
        <v>899</v>
      </c>
      <c r="F792" s="53"/>
      <c r="G792" s="53" t="s">
        <v>899</v>
      </c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</row>
    <row r="793" spans="1:48" ht="66.599999999999994" thickBot="1">
      <c r="A793" s="49" t="s">
        <v>3174</v>
      </c>
      <c r="B793" s="49" t="s">
        <v>3175</v>
      </c>
      <c r="C793" s="49" t="s">
        <v>3176</v>
      </c>
      <c r="D793" s="50" t="s">
        <v>828</v>
      </c>
      <c r="E793" s="49" t="s">
        <v>3170</v>
      </c>
      <c r="F793" s="52">
        <v>3</v>
      </c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</row>
    <row r="794" spans="1:48" ht="66.599999999999994" thickBot="1">
      <c r="A794" s="49" t="s">
        <v>822</v>
      </c>
      <c r="B794" s="49" t="s">
        <v>823</v>
      </c>
      <c r="C794" s="49" t="s">
        <v>3177</v>
      </c>
      <c r="D794" s="50" t="s">
        <v>918</v>
      </c>
      <c r="E794" s="49" t="s">
        <v>3150</v>
      </c>
      <c r="F794" s="52">
        <v>3</v>
      </c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</row>
    <row r="795" spans="1:48" ht="66.599999999999994" thickBot="1">
      <c r="A795" s="49" t="s">
        <v>3178</v>
      </c>
      <c r="B795" s="49" t="s">
        <v>3179</v>
      </c>
      <c r="C795" s="49" t="s">
        <v>3180</v>
      </c>
      <c r="D795" s="50" t="s">
        <v>828</v>
      </c>
      <c r="E795" s="49" t="s">
        <v>3150</v>
      </c>
      <c r="F795" s="52">
        <v>1</v>
      </c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</row>
    <row r="796" spans="1:48" ht="79.8" thickBot="1">
      <c r="A796" s="49" t="s">
        <v>3181</v>
      </c>
      <c r="B796" s="49" t="s">
        <v>3182</v>
      </c>
      <c r="C796" s="49" t="s">
        <v>3183</v>
      </c>
      <c r="D796" s="50" t="s">
        <v>828</v>
      </c>
      <c r="E796" s="49" t="s">
        <v>3160</v>
      </c>
      <c r="F796" s="52">
        <v>2</v>
      </c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</row>
    <row r="797" spans="1:48" ht="66.599999999999994" thickBot="1">
      <c r="A797" s="49" t="s">
        <v>804</v>
      </c>
      <c r="B797" s="49" t="s">
        <v>3184</v>
      </c>
      <c r="C797" s="49" t="s">
        <v>3185</v>
      </c>
      <c r="D797" s="50" t="s">
        <v>828</v>
      </c>
      <c r="E797" s="49" t="s">
        <v>3160</v>
      </c>
      <c r="F797" s="52">
        <v>2</v>
      </c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</row>
    <row r="798" spans="1:48" ht="66.599999999999994" thickBot="1">
      <c r="A798" s="49" t="s">
        <v>3186</v>
      </c>
      <c r="B798" s="49" t="s">
        <v>3187</v>
      </c>
      <c r="C798" s="49" t="s">
        <v>3188</v>
      </c>
      <c r="D798" s="50" t="s">
        <v>828</v>
      </c>
      <c r="E798" s="49" t="s">
        <v>3170</v>
      </c>
      <c r="F798" s="52">
        <v>3</v>
      </c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</row>
    <row r="799" spans="1:48" ht="66.599999999999994" thickBot="1">
      <c r="A799" s="49" t="s">
        <v>3189</v>
      </c>
      <c r="B799" s="49" t="s">
        <v>3190</v>
      </c>
      <c r="C799" s="49" t="s">
        <v>3191</v>
      </c>
      <c r="D799" s="50" t="s">
        <v>828</v>
      </c>
      <c r="E799" s="49" t="s">
        <v>3170</v>
      </c>
      <c r="F799" s="52">
        <v>3</v>
      </c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</row>
    <row r="800" spans="1:48" ht="66.599999999999994" thickBot="1">
      <c r="A800" s="49" t="s">
        <v>3192</v>
      </c>
      <c r="B800" s="49" t="s">
        <v>3193</v>
      </c>
      <c r="C800" s="49" t="s">
        <v>3194</v>
      </c>
      <c r="D800" s="50" t="s">
        <v>1460</v>
      </c>
      <c r="E800" s="49" t="s">
        <v>3170</v>
      </c>
      <c r="F800" s="52">
        <v>4</v>
      </c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</row>
    <row r="801" spans="1:48" ht="66.599999999999994" thickBot="1">
      <c r="A801" s="53" t="s">
        <v>3195</v>
      </c>
      <c r="B801" s="53" t="s">
        <v>3196</v>
      </c>
      <c r="C801" s="53" t="s">
        <v>3197</v>
      </c>
      <c r="D801" s="54" t="s">
        <v>828</v>
      </c>
      <c r="E801" s="53" t="s">
        <v>899</v>
      </c>
      <c r="F801" s="53"/>
      <c r="G801" s="53" t="s">
        <v>899</v>
      </c>
      <c r="H801" s="53" t="s">
        <v>3198</v>
      </c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</row>
    <row r="802" spans="1:48" ht="53.4" thickBot="1">
      <c r="A802" s="49" t="s">
        <v>3199</v>
      </c>
      <c r="B802" s="49" t="s">
        <v>3200</v>
      </c>
      <c r="C802" s="49" t="s">
        <v>3201</v>
      </c>
      <c r="D802" s="50" t="s">
        <v>934</v>
      </c>
      <c r="E802" s="49" t="s">
        <v>3150</v>
      </c>
      <c r="F802" s="52">
        <v>4</v>
      </c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</row>
    <row r="803" spans="1:48" ht="53.4" thickBot="1">
      <c r="A803" s="49" t="s">
        <v>3202</v>
      </c>
      <c r="B803" s="49" t="s">
        <v>3203</v>
      </c>
      <c r="C803" s="49" t="s">
        <v>3204</v>
      </c>
      <c r="D803" s="50" t="s">
        <v>828</v>
      </c>
      <c r="E803" s="49" t="s">
        <v>3170</v>
      </c>
      <c r="F803" s="52">
        <v>3</v>
      </c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</row>
    <row r="804" spans="1:48" ht="66.599999999999994" thickBot="1">
      <c r="A804" s="49" t="s">
        <v>3205</v>
      </c>
      <c r="B804" s="49" t="s">
        <v>3206</v>
      </c>
      <c r="C804" s="49" t="s">
        <v>3207</v>
      </c>
      <c r="D804" s="50" t="s">
        <v>828</v>
      </c>
      <c r="E804" s="49" t="s">
        <v>3160</v>
      </c>
      <c r="F804" s="52">
        <v>2</v>
      </c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</row>
    <row r="805" spans="1:48" ht="53.4" thickBot="1">
      <c r="A805" s="49" t="s">
        <v>833</v>
      </c>
      <c r="B805" s="49" t="s">
        <v>3208</v>
      </c>
      <c r="C805" s="49" t="s">
        <v>3209</v>
      </c>
      <c r="D805" s="50" t="s">
        <v>828</v>
      </c>
      <c r="E805" s="49" t="s">
        <v>3160</v>
      </c>
      <c r="F805" s="52">
        <v>1</v>
      </c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</row>
    <row r="806" spans="1:48" ht="53.4" thickBot="1">
      <c r="A806" s="53" t="s">
        <v>3210</v>
      </c>
      <c r="B806" s="53" t="s">
        <v>3208</v>
      </c>
      <c r="C806" s="53" t="s">
        <v>3211</v>
      </c>
      <c r="D806" s="54" t="s">
        <v>828</v>
      </c>
      <c r="E806" s="53" t="s">
        <v>899</v>
      </c>
      <c r="F806" s="53"/>
      <c r="G806" s="53" t="s">
        <v>899</v>
      </c>
      <c r="H806" s="53" t="s">
        <v>3212</v>
      </c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</row>
    <row r="807" spans="1:48" ht="66.599999999999994" thickBot="1">
      <c r="A807" s="49" t="s">
        <v>3213</v>
      </c>
      <c r="B807" s="49" t="s">
        <v>3214</v>
      </c>
      <c r="C807" s="49" t="s">
        <v>3215</v>
      </c>
      <c r="D807" s="50" t="s">
        <v>828</v>
      </c>
      <c r="E807" s="49" t="s">
        <v>3160</v>
      </c>
      <c r="F807" s="52">
        <v>2</v>
      </c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</row>
    <row r="808" spans="1:48" ht="66.599999999999994" thickBot="1">
      <c r="A808" s="49" t="s">
        <v>3216</v>
      </c>
      <c r="B808" s="49" t="s">
        <v>3217</v>
      </c>
      <c r="C808" s="49" t="s">
        <v>3218</v>
      </c>
      <c r="D808" s="50" t="s">
        <v>828</v>
      </c>
      <c r="E808" s="49" t="s">
        <v>3170</v>
      </c>
      <c r="F808" s="52">
        <v>1</v>
      </c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</row>
    <row r="809" spans="1:48" ht="53.4" thickBot="1">
      <c r="A809" s="49" t="s">
        <v>3219</v>
      </c>
      <c r="B809" s="49" t="s">
        <v>3220</v>
      </c>
      <c r="C809" s="49" t="s">
        <v>3221</v>
      </c>
      <c r="D809" s="50" t="s">
        <v>828</v>
      </c>
      <c r="E809" s="49" t="s">
        <v>3170</v>
      </c>
      <c r="F809" s="52">
        <v>2</v>
      </c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</row>
    <row r="810" spans="1:48" ht="53.4" thickBot="1">
      <c r="A810" s="53" t="s">
        <v>3222</v>
      </c>
      <c r="B810" s="53" t="s">
        <v>3223</v>
      </c>
      <c r="C810" s="53" t="s">
        <v>3224</v>
      </c>
      <c r="D810" s="54" t="s">
        <v>828</v>
      </c>
      <c r="E810" s="53" t="s">
        <v>899</v>
      </c>
      <c r="F810" s="53"/>
      <c r="G810" s="53" t="s">
        <v>899</v>
      </c>
      <c r="H810" s="53" t="s">
        <v>3225</v>
      </c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</row>
    <row r="811" spans="1:48" ht="53.4" thickBot="1">
      <c r="A811" s="49" t="s">
        <v>3226</v>
      </c>
      <c r="B811" s="49" t="s">
        <v>3227</v>
      </c>
      <c r="C811" s="49" t="s">
        <v>3228</v>
      </c>
      <c r="D811" s="50" t="s">
        <v>828</v>
      </c>
      <c r="E811" s="49" t="s">
        <v>3160</v>
      </c>
      <c r="F811" s="52">
        <v>4</v>
      </c>
      <c r="G811" s="49"/>
      <c r="H811" s="49"/>
      <c r="I811" s="49" t="s">
        <v>874</v>
      </c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</row>
    <row r="812" spans="1:48" ht="66.599999999999994" thickBot="1">
      <c r="A812" s="49" t="s">
        <v>3229</v>
      </c>
      <c r="B812" s="49" t="s">
        <v>3230</v>
      </c>
      <c r="C812" s="49" t="s">
        <v>3231</v>
      </c>
      <c r="D812" s="50" t="s">
        <v>828</v>
      </c>
      <c r="E812" s="49" t="s">
        <v>925</v>
      </c>
      <c r="F812" s="52">
        <v>4</v>
      </c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</row>
    <row r="813" spans="1:48" ht="66.599999999999994" thickBot="1">
      <c r="A813" s="49" t="s">
        <v>836</v>
      </c>
      <c r="B813" s="49" t="s">
        <v>3232</v>
      </c>
      <c r="C813" s="49" t="s">
        <v>3233</v>
      </c>
      <c r="D813" s="50" t="s">
        <v>828</v>
      </c>
      <c r="E813" s="49" t="s">
        <v>3170</v>
      </c>
      <c r="F813" s="52">
        <v>1</v>
      </c>
      <c r="G813" s="49"/>
      <c r="H813" s="49"/>
      <c r="I813" s="49" t="s">
        <v>874</v>
      </c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</row>
    <row r="814" spans="1:48" ht="53.4" thickBot="1">
      <c r="A814" s="49" t="s">
        <v>3234</v>
      </c>
      <c r="B814" s="49" t="s">
        <v>3235</v>
      </c>
      <c r="C814" s="49" t="s">
        <v>3236</v>
      </c>
      <c r="D814" s="50" t="s">
        <v>828</v>
      </c>
      <c r="E814" s="49" t="s">
        <v>3150</v>
      </c>
      <c r="F814" s="52">
        <v>4</v>
      </c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</row>
    <row r="815" spans="1:48" ht="66.599999999999994" thickBot="1">
      <c r="A815" s="49" t="s">
        <v>97</v>
      </c>
      <c r="B815" s="49" t="s">
        <v>3237</v>
      </c>
      <c r="C815" s="49" t="s">
        <v>3238</v>
      </c>
      <c r="D815" s="50" t="s">
        <v>934</v>
      </c>
      <c r="E815" s="49" t="s">
        <v>3160</v>
      </c>
      <c r="F815" s="52">
        <v>2</v>
      </c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</row>
    <row r="816" spans="1:48" ht="66.599999999999994" thickBot="1">
      <c r="A816" s="49" t="s">
        <v>3239</v>
      </c>
      <c r="B816" s="49" t="s">
        <v>3240</v>
      </c>
      <c r="C816" s="49" t="s">
        <v>3241</v>
      </c>
      <c r="D816" s="50" t="s">
        <v>934</v>
      </c>
      <c r="E816" s="49" t="s">
        <v>925</v>
      </c>
      <c r="F816" s="52">
        <v>2</v>
      </c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</row>
    <row r="817" spans="1:48" ht="66.599999999999994" thickBot="1">
      <c r="A817" s="53" t="s">
        <v>3242</v>
      </c>
      <c r="B817" s="53" t="s">
        <v>3243</v>
      </c>
      <c r="C817" s="53" t="s">
        <v>3244</v>
      </c>
      <c r="D817" s="54" t="s">
        <v>828</v>
      </c>
      <c r="E817" s="53" t="s">
        <v>899</v>
      </c>
      <c r="F817" s="53"/>
      <c r="G817" s="53" t="s">
        <v>899</v>
      </c>
      <c r="H817" s="53" t="s">
        <v>3245</v>
      </c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</row>
    <row r="818" spans="1:48" ht="79.8" thickBot="1">
      <c r="A818" s="49" t="s">
        <v>3246</v>
      </c>
      <c r="B818" s="49" t="s">
        <v>3247</v>
      </c>
      <c r="C818" s="49" t="s">
        <v>3248</v>
      </c>
      <c r="D818" s="50" t="s">
        <v>828</v>
      </c>
      <c r="E818" s="49" t="s">
        <v>3249</v>
      </c>
      <c r="F818" s="52">
        <v>2</v>
      </c>
      <c r="G818" s="49"/>
      <c r="H818" s="51" t="s">
        <v>3250</v>
      </c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</row>
    <row r="819" spans="1:48" ht="66.599999999999994" thickBot="1">
      <c r="A819" s="49" t="s">
        <v>461</v>
      </c>
      <c r="B819" s="49" t="s">
        <v>3251</v>
      </c>
      <c r="C819" s="49" t="s">
        <v>3252</v>
      </c>
      <c r="D819" s="50" t="s">
        <v>1460</v>
      </c>
      <c r="E819" s="49" t="s">
        <v>3160</v>
      </c>
      <c r="F819" s="52">
        <v>1</v>
      </c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</row>
    <row r="820" spans="1:48" ht="53.4" thickBot="1">
      <c r="A820" s="49" t="s">
        <v>3253</v>
      </c>
      <c r="B820" s="49" t="s">
        <v>3254</v>
      </c>
      <c r="C820" s="49" t="s">
        <v>3255</v>
      </c>
      <c r="D820" s="50" t="s">
        <v>934</v>
      </c>
      <c r="E820" s="49" t="s">
        <v>3256</v>
      </c>
      <c r="F820" s="52">
        <v>2</v>
      </c>
      <c r="G820" s="49"/>
      <c r="H820" s="49"/>
      <c r="I820" s="5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</row>
    <row r="821" spans="1:48" ht="66.599999999999994" thickBot="1">
      <c r="A821" s="49" t="s">
        <v>3257</v>
      </c>
      <c r="B821" s="49" t="s">
        <v>3258</v>
      </c>
      <c r="C821" s="49" t="s">
        <v>3259</v>
      </c>
      <c r="D821" s="50" t="s">
        <v>828</v>
      </c>
      <c r="E821" s="49" t="s">
        <v>3170</v>
      </c>
      <c r="F821" s="52">
        <v>2</v>
      </c>
      <c r="G821" s="49"/>
      <c r="H821" s="49"/>
      <c r="I821" s="5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</row>
    <row r="822" spans="1:48" ht="66.599999999999994" thickBot="1">
      <c r="A822" s="49" t="s">
        <v>3260</v>
      </c>
      <c r="B822" s="49" t="s">
        <v>3261</v>
      </c>
      <c r="C822" s="49" t="s">
        <v>3262</v>
      </c>
      <c r="D822" s="50" t="s">
        <v>828</v>
      </c>
      <c r="E822" s="49" t="s">
        <v>3170</v>
      </c>
      <c r="F822" s="52">
        <v>2</v>
      </c>
      <c r="G822" s="49"/>
      <c r="H822" s="49"/>
      <c r="I822" s="5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</row>
    <row r="823" spans="1:48" ht="66.599999999999994" thickBot="1">
      <c r="A823" s="49" t="s">
        <v>3263</v>
      </c>
      <c r="B823" s="49" t="s">
        <v>3264</v>
      </c>
      <c r="C823" s="49" t="s">
        <v>3265</v>
      </c>
      <c r="D823" s="50" t="s">
        <v>934</v>
      </c>
      <c r="E823" s="49" t="s">
        <v>3256</v>
      </c>
      <c r="F823" s="52">
        <v>2</v>
      </c>
      <c r="G823" s="49"/>
      <c r="H823" s="49"/>
      <c r="I823" s="5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</row>
    <row r="824" spans="1:48" ht="53.4" thickBot="1">
      <c r="A824" s="49" t="s">
        <v>3266</v>
      </c>
      <c r="B824" s="49" t="s">
        <v>3267</v>
      </c>
      <c r="C824" s="49" t="s">
        <v>3268</v>
      </c>
      <c r="D824" s="50" t="s">
        <v>934</v>
      </c>
      <c r="E824" s="49" t="s">
        <v>2334</v>
      </c>
      <c r="F824" s="52">
        <v>2</v>
      </c>
      <c r="G824" s="49"/>
      <c r="H824" s="49"/>
      <c r="I824" s="5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</row>
    <row r="825" spans="1:48" ht="53.4" thickBot="1">
      <c r="A825" s="49" t="s">
        <v>3269</v>
      </c>
      <c r="B825" s="49" t="s">
        <v>3270</v>
      </c>
      <c r="C825" s="49" t="s">
        <v>3271</v>
      </c>
      <c r="D825" s="50" t="s">
        <v>934</v>
      </c>
      <c r="E825" s="49" t="s">
        <v>3170</v>
      </c>
      <c r="F825" s="52">
        <v>2</v>
      </c>
      <c r="G825" s="49"/>
      <c r="H825" s="49" t="s">
        <v>3272</v>
      </c>
      <c r="I825" s="5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</row>
    <row r="826" spans="1:48" ht="53.4" thickBot="1">
      <c r="A826" s="49" t="s">
        <v>3273</v>
      </c>
      <c r="B826" s="49" t="s">
        <v>3270</v>
      </c>
      <c r="C826" s="72" t="s">
        <v>3274</v>
      </c>
      <c r="D826" s="50" t="s">
        <v>934</v>
      </c>
      <c r="E826" s="49" t="s">
        <v>3170</v>
      </c>
      <c r="F826" s="52">
        <v>2</v>
      </c>
      <c r="G826" s="49"/>
      <c r="H826" s="51" t="s">
        <v>3275</v>
      </c>
      <c r="I826" s="5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</row>
    <row r="827" spans="1:48" ht="40.200000000000003" thickBot="1">
      <c r="A827" s="53" t="s">
        <v>3276</v>
      </c>
      <c r="B827" s="53" t="s">
        <v>3277</v>
      </c>
      <c r="C827" s="53" t="s">
        <v>3277</v>
      </c>
      <c r="D827" s="54" t="s">
        <v>934</v>
      </c>
      <c r="E827" s="53" t="s">
        <v>899</v>
      </c>
      <c r="F827" s="53"/>
      <c r="G827" s="53" t="s">
        <v>899</v>
      </c>
      <c r="H827" s="55" t="s">
        <v>3278</v>
      </c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</row>
    <row r="828" spans="1:48" ht="53.4" thickBot="1">
      <c r="A828" s="56" t="s">
        <v>3279</v>
      </c>
      <c r="B828" s="56"/>
      <c r="C828" s="56"/>
      <c r="D828" s="56"/>
      <c r="E828" s="56"/>
      <c r="F828" s="56"/>
      <c r="G828" s="56"/>
      <c r="H828" s="56" t="s">
        <v>3280</v>
      </c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</row>
    <row r="829" spans="1:48" ht="66.599999999999994" thickBot="1">
      <c r="A829" s="49" t="s">
        <v>3281</v>
      </c>
      <c r="B829" s="49" t="s">
        <v>3282</v>
      </c>
      <c r="C829" s="49" t="s">
        <v>3283</v>
      </c>
      <c r="D829" s="50" t="s">
        <v>828</v>
      </c>
      <c r="E829" s="49" t="s">
        <v>3170</v>
      </c>
      <c r="F829" s="52">
        <v>2</v>
      </c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</row>
    <row r="830" spans="1:48" ht="66.599999999999994" thickBot="1">
      <c r="A830" s="49" t="s">
        <v>3284</v>
      </c>
      <c r="B830" s="49" t="s">
        <v>3285</v>
      </c>
      <c r="C830" s="49" t="s">
        <v>3286</v>
      </c>
      <c r="D830" s="50" t="s">
        <v>934</v>
      </c>
      <c r="E830" s="49" t="s">
        <v>3170</v>
      </c>
      <c r="F830" s="52">
        <v>4</v>
      </c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</row>
    <row r="831" spans="1:48" ht="53.4" thickBot="1">
      <c r="A831" s="49" t="s">
        <v>841</v>
      </c>
      <c r="B831" s="49" t="s">
        <v>842</v>
      </c>
      <c r="C831" s="49" t="s">
        <v>3287</v>
      </c>
      <c r="D831" s="50" t="s">
        <v>934</v>
      </c>
      <c r="E831" s="49" t="s">
        <v>2334</v>
      </c>
      <c r="F831" s="52">
        <v>2</v>
      </c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</row>
    <row r="832" spans="1:48" ht="66.599999999999994" thickBot="1">
      <c r="A832" s="49" t="s">
        <v>3288</v>
      </c>
      <c r="B832" s="49" t="s">
        <v>3289</v>
      </c>
      <c r="C832" s="49" t="s">
        <v>3290</v>
      </c>
      <c r="D832" s="50" t="s">
        <v>828</v>
      </c>
      <c r="E832" s="49" t="s">
        <v>3170</v>
      </c>
      <c r="F832" s="52">
        <v>2</v>
      </c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</row>
    <row r="833" spans="1:48" ht="40.200000000000003" thickBot="1">
      <c r="A833" s="49" t="s">
        <v>3291</v>
      </c>
      <c r="B833" s="49" t="s">
        <v>3292</v>
      </c>
      <c r="C833" s="49" t="s">
        <v>3293</v>
      </c>
      <c r="D833" s="50" t="s">
        <v>934</v>
      </c>
      <c r="E833" s="49" t="s">
        <v>3170</v>
      </c>
      <c r="F833" s="52">
        <v>2</v>
      </c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</row>
    <row r="834" spans="1:48" ht="53.4" thickBot="1">
      <c r="A834" s="49" t="s">
        <v>3294</v>
      </c>
      <c r="B834" s="49" t="s">
        <v>3295</v>
      </c>
      <c r="C834" s="49" t="s">
        <v>3296</v>
      </c>
      <c r="D834" s="50" t="s">
        <v>934</v>
      </c>
      <c r="E834" s="49" t="s">
        <v>3256</v>
      </c>
      <c r="F834" s="52">
        <v>2</v>
      </c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</row>
    <row r="835" spans="1:48" ht="53.4" thickBot="1">
      <c r="A835" s="49" t="s">
        <v>3297</v>
      </c>
      <c r="B835" s="49" t="s">
        <v>3298</v>
      </c>
      <c r="C835" s="49" t="s">
        <v>3299</v>
      </c>
      <c r="D835" s="50" t="s">
        <v>934</v>
      </c>
      <c r="E835" s="49" t="s">
        <v>3256</v>
      </c>
      <c r="F835" s="52">
        <v>2</v>
      </c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</row>
    <row r="836" spans="1:48" ht="53.4" thickBot="1">
      <c r="A836" s="49" t="s">
        <v>3300</v>
      </c>
      <c r="B836" s="49" t="s">
        <v>3301</v>
      </c>
      <c r="C836" s="49" t="s">
        <v>3302</v>
      </c>
      <c r="D836" s="50" t="s">
        <v>934</v>
      </c>
      <c r="E836" s="49" t="s">
        <v>2334</v>
      </c>
      <c r="F836" s="52">
        <v>2</v>
      </c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</row>
    <row r="837" spans="1:48" ht="79.8" thickBot="1">
      <c r="A837" s="53" t="s">
        <v>3303</v>
      </c>
      <c r="B837" s="53" t="s">
        <v>3304</v>
      </c>
      <c r="C837" s="53" t="s">
        <v>3305</v>
      </c>
      <c r="D837" s="54" t="s">
        <v>934</v>
      </c>
      <c r="E837" s="53" t="s">
        <v>899</v>
      </c>
      <c r="F837" s="53"/>
      <c r="G837" s="53" t="s">
        <v>899</v>
      </c>
      <c r="H837" s="55" t="s">
        <v>3306</v>
      </c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</row>
    <row r="838" spans="1:48" ht="79.8" thickBot="1">
      <c r="A838" s="49" t="s">
        <v>3307</v>
      </c>
      <c r="B838" s="49" t="s">
        <v>3304</v>
      </c>
      <c r="C838" s="49" t="s">
        <v>3308</v>
      </c>
      <c r="D838" s="50" t="s">
        <v>934</v>
      </c>
      <c r="E838" s="49" t="s">
        <v>2334</v>
      </c>
      <c r="F838" s="52">
        <v>2</v>
      </c>
      <c r="G838" s="49"/>
      <c r="H838" s="51" t="s">
        <v>3309</v>
      </c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</row>
    <row r="839" spans="1:48" ht="66.599999999999994" thickBot="1">
      <c r="A839" s="49" t="s">
        <v>3310</v>
      </c>
      <c r="B839" s="49" t="s">
        <v>3311</v>
      </c>
      <c r="C839" s="49" t="s">
        <v>3312</v>
      </c>
      <c r="D839" s="50" t="s">
        <v>934</v>
      </c>
      <c r="E839" s="49" t="s">
        <v>3256</v>
      </c>
      <c r="F839" s="52">
        <v>1</v>
      </c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</row>
    <row r="840" spans="1:48" ht="53.4" thickBot="1">
      <c r="A840" s="49" t="s">
        <v>3313</v>
      </c>
      <c r="B840" s="49" t="s">
        <v>3314</v>
      </c>
      <c r="C840" s="49" t="s">
        <v>3315</v>
      </c>
      <c r="D840" s="50" t="s">
        <v>934</v>
      </c>
      <c r="E840" s="49" t="s">
        <v>3170</v>
      </c>
      <c r="F840" s="52">
        <v>2</v>
      </c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</row>
    <row r="841" spans="1:48" ht="53.4" thickBot="1">
      <c r="A841" s="49" t="s">
        <v>832</v>
      </c>
      <c r="B841" s="49" t="s">
        <v>3316</v>
      </c>
      <c r="C841" s="49" t="s">
        <v>3317</v>
      </c>
      <c r="D841" s="50" t="s">
        <v>828</v>
      </c>
      <c r="E841" s="49" t="s">
        <v>3160</v>
      </c>
      <c r="F841" s="52">
        <v>2</v>
      </c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</row>
    <row r="842" spans="1:48" ht="66.599999999999994" thickBot="1">
      <c r="A842" s="49" t="s">
        <v>3318</v>
      </c>
      <c r="B842" s="49" t="s">
        <v>3319</v>
      </c>
      <c r="C842" s="49" t="s">
        <v>3320</v>
      </c>
      <c r="D842" s="50" t="s">
        <v>828</v>
      </c>
      <c r="E842" s="49" t="s">
        <v>3170</v>
      </c>
      <c r="F842" s="52">
        <v>3</v>
      </c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</row>
    <row r="843" spans="1:48" ht="40.200000000000003" thickBot="1">
      <c r="A843" s="49" t="s">
        <v>3321</v>
      </c>
      <c r="B843" s="49" t="s">
        <v>3322</v>
      </c>
      <c r="C843" s="49" t="s">
        <v>3323</v>
      </c>
      <c r="D843" s="50" t="s">
        <v>828</v>
      </c>
      <c r="E843" s="49" t="s">
        <v>3170</v>
      </c>
      <c r="F843" s="52">
        <v>4</v>
      </c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</row>
    <row r="844" spans="1:48" ht="53.4" thickBot="1">
      <c r="A844" s="49" t="s">
        <v>3324</v>
      </c>
      <c r="B844" s="49" t="s">
        <v>3325</v>
      </c>
      <c r="C844" s="49" t="s">
        <v>3326</v>
      </c>
      <c r="D844" s="50" t="s">
        <v>828</v>
      </c>
      <c r="E844" s="49" t="s">
        <v>3170</v>
      </c>
      <c r="F844" s="52">
        <v>3</v>
      </c>
      <c r="G844" s="49"/>
      <c r="H844" s="49" t="s">
        <v>3327</v>
      </c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</row>
    <row r="845" spans="1:48" ht="53.4" thickBot="1">
      <c r="A845" s="53" t="s">
        <v>3328</v>
      </c>
      <c r="B845" s="53" t="s">
        <v>3329</v>
      </c>
      <c r="C845" s="53" t="s">
        <v>3330</v>
      </c>
      <c r="D845" s="54" t="s">
        <v>828</v>
      </c>
      <c r="E845" s="53" t="s">
        <v>899</v>
      </c>
      <c r="F845" s="53"/>
      <c r="G845" s="53" t="s">
        <v>899</v>
      </c>
      <c r="H845" s="53" t="s">
        <v>3331</v>
      </c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</row>
    <row r="846" spans="1:48" ht="53.4" thickBot="1">
      <c r="A846" s="49" t="s">
        <v>3332</v>
      </c>
      <c r="B846" s="49" t="s">
        <v>3333</v>
      </c>
      <c r="C846" s="49" t="s">
        <v>3334</v>
      </c>
      <c r="D846" s="50" t="s">
        <v>828</v>
      </c>
      <c r="E846" s="49" t="s">
        <v>3170</v>
      </c>
      <c r="F846" s="52">
        <v>4</v>
      </c>
      <c r="G846" s="49"/>
      <c r="H846" s="51" t="s">
        <v>3335</v>
      </c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</row>
    <row r="847" spans="1:48" ht="66.599999999999994" thickBot="1">
      <c r="A847" s="49" t="s">
        <v>3336</v>
      </c>
      <c r="B847" s="49" t="s">
        <v>3337</v>
      </c>
      <c r="C847" s="49" t="s">
        <v>3338</v>
      </c>
      <c r="D847" s="50" t="s">
        <v>828</v>
      </c>
      <c r="E847" s="49" t="s">
        <v>3160</v>
      </c>
      <c r="F847" s="52">
        <v>3</v>
      </c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</row>
    <row r="848" spans="1:48" ht="53.4" thickBot="1">
      <c r="A848" s="49" t="s">
        <v>3339</v>
      </c>
      <c r="B848" s="49" t="s">
        <v>3340</v>
      </c>
      <c r="C848" s="49" t="s">
        <v>3341</v>
      </c>
      <c r="D848" s="50" t="s">
        <v>828</v>
      </c>
      <c r="E848" s="49" t="s">
        <v>3170</v>
      </c>
      <c r="F848" s="52">
        <v>5</v>
      </c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</row>
    <row r="849" spans="1:48" ht="66.599999999999994" thickBot="1">
      <c r="A849" s="49" t="s">
        <v>3342</v>
      </c>
      <c r="B849" s="49" t="s">
        <v>3343</v>
      </c>
      <c r="C849" s="49" t="s">
        <v>3344</v>
      </c>
      <c r="D849" s="50" t="s">
        <v>828</v>
      </c>
      <c r="E849" s="49" t="s">
        <v>3150</v>
      </c>
      <c r="F849" s="52">
        <v>5</v>
      </c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</row>
    <row r="850" spans="1:48" ht="66.599999999999994" thickBot="1">
      <c r="A850" s="53" t="s">
        <v>3345</v>
      </c>
      <c r="B850" s="53" t="s">
        <v>3346</v>
      </c>
      <c r="C850" s="53" t="s">
        <v>3347</v>
      </c>
      <c r="D850" s="54" t="s">
        <v>828</v>
      </c>
      <c r="E850" s="53" t="s">
        <v>899</v>
      </c>
      <c r="F850" s="53"/>
      <c r="G850" s="53" t="s">
        <v>899</v>
      </c>
      <c r="H850" s="53" t="s">
        <v>3348</v>
      </c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</row>
    <row r="851" spans="1:48" ht="66.599999999999994" thickBot="1">
      <c r="A851" s="49" t="s">
        <v>827</v>
      </c>
      <c r="B851" s="49" t="s">
        <v>3346</v>
      </c>
      <c r="C851" s="49" t="s">
        <v>3349</v>
      </c>
      <c r="D851" s="50" t="s">
        <v>828</v>
      </c>
      <c r="E851" s="49" t="s">
        <v>925</v>
      </c>
      <c r="F851" s="52">
        <v>5</v>
      </c>
      <c r="G851" s="49"/>
      <c r="H851" s="51" t="s">
        <v>3350</v>
      </c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</row>
    <row r="852" spans="1:48" ht="66.599999999999994" thickBot="1">
      <c r="A852" s="49" t="s">
        <v>3351</v>
      </c>
      <c r="B852" s="49" t="s">
        <v>3352</v>
      </c>
      <c r="C852" s="49" t="s">
        <v>3353</v>
      </c>
      <c r="D852" s="50" t="s">
        <v>934</v>
      </c>
      <c r="E852" s="49" t="s">
        <v>2334</v>
      </c>
      <c r="F852" s="52">
        <v>1</v>
      </c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</row>
    <row r="853" spans="1:48" ht="66.599999999999994" thickBot="1">
      <c r="A853" s="49" t="s">
        <v>3354</v>
      </c>
      <c r="B853" s="49" t="s">
        <v>3355</v>
      </c>
      <c r="C853" s="49" t="s">
        <v>3356</v>
      </c>
      <c r="D853" s="50" t="s">
        <v>934</v>
      </c>
      <c r="E853" s="49" t="s">
        <v>2334</v>
      </c>
      <c r="F853" s="52">
        <v>1</v>
      </c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</row>
    <row r="854" spans="1:48" ht="93" thickBot="1">
      <c r="A854" s="49" t="s">
        <v>3357</v>
      </c>
      <c r="B854" s="49" t="s">
        <v>3358</v>
      </c>
      <c r="C854" s="49" t="s">
        <v>3359</v>
      </c>
      <c r="D854" s="50" t="s">
        <v>934</v>
      </c>
      <c r="E854" s="49" t="s">
        <v>3160</v>
      </c>
      <c r="F854" s="52">
        <v>1</v>
      </c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</row>
    <row r="855" spans="1:48" ht="53.4" thickBot="1">
      <c r="A855" s="49" t="s">
        <v>3360</v>
      </c>
      <c r="B855" s="49" t="s">
        <v>3361</v>
      </c>
      <c r="C855" s="49" t="s">
        <v>3362</v>
      </c>
      <c r="D855" s="50" t="s">
        <v>934</v>
      </c>
      <c r="E855" s="49" t="s">
        <v>3256</v>
      </c>
      <c r="F855" s="52">
        <v>2</v>
      </c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</row>
    <row r="856" spans="1:48" ht="79.8" thickBot="1">
      <c r="A856" s="49" t="s">
        <v>3363</v>
      </c>
      <c r="B856" s="49" t="s">
        <v>3364</v>
      </c>
      <c r="C856" s="49" t="s">
        <v>3365</v>
      </c>
      <c r="D856" s="50" t="s">
        <v>934</v>
      </c>
      <c r="E856" s="49" t="s">
        <v>2334</v>
      </c>
      <c r="F856" s="52">
        <v>2</v>
      </c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</row>
    <row r="857" spans="1:48" ht="66.599999999999994" thickBot="1">
      <c r="A857" s="49" t="s">
        <v>3366</v>
      </c>
      <c r="B857" s="49" t="s">
        <v>3367</v>
      </c>
      <c r="C857" s="49" t="s">
        <v>3368</v>
      </c>
      <c r="D857" s="50" t="s">
        <v>934</v>
      </c>
      <c r="E857" s="49" t="s">
        <v>2334</v>
      </c>
      <c r="F857" s="52">
        <v>5</v>
      </c>
      <c r="G857" s="49"/>
      <c r="H857" s="49"/>
      <c r="I857" s="49" t="s">
        <v>874</v>
      </c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</row>
    <row r="858" spans="1:48" ht="53.4" thickBot="1">
      <c r="A858" s="49" t="s">
        <v>3369</v>
      </c>
      <c r="B858" s="49" t="s">
        <v>3370</v>
      </c>
      <c r="C858" s="49" t="s">
        <v>3371</v>
      </c>
      <c r="D858" s="50" t="s">
        <v>934</v>
      </c>
      <c r="E858" s="49" t="s">
        <v>2334</v>
      </c>
      <c r="F858" s="52">
        <v>3</v>
      </c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</row>
    <row r="859" spans="1:48" ht="66.599999999999994" thickBot="1">
      <c r="A859" s="49" t="s">
        <v>3372</v>
      </c>
      <c r="B859" s="49" t="s">
        <v>3373</v>
      </c>
      <c r="C859" s="49" t="s">
        <v>3374</v>
      </c>
      <c r="D859" s="50" t="s">
        <v>934</v>
      </c>
      <c r="E859" s="49" t="s">
        <v>2334</v>
      </c>
      <c r="F859" s="52">
        <v>3</v>
      </c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</row>
    <row r="860" spans="1:48" ht="66.599999999999994" thickBot="1">
      <c r="A860" s="49" t="s">
        <v>3375</v>
      </c>
      <c r="B860" s="49" t="s">
        <v>3376</v>
      </c>
      <c r="C860" s="49" t="s">
        <v>3377</v>
      </c>
      <c r="D860" s="50" t="s">
        <v>934</v>
      </c>
      <c r="E860" s="49" t="s">
        <v>925</v>
      </c>
      <c r="F860" s="52">
        <v>2</v>
      </c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</row>
    <row r="861" spans="1:48" ht="66.599999999999994" thickBot="1">
      <c r="A861" s="49" t="s">
        <v>3378</v>
      </c>
      <c r="B861" s="49" t="s">
        <v>3379</v>
      </c>
      <c r="C861" s="49" t="s">
        <v>3380</v>
      </c>
      <c r="D861" s="50" t="s">
        <v>934</v>
      </c>
      <c r="E861" s="49" t="s">
        <v>2334</v>
      </c>
      <c r="F861" s="52">
        <v>2</v>
      </c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</row>
    <row r="862" spans="1:48" ht="66.599999999999994" thickBot="1">
      <c r="A862" s="49" t="s">
        <v>3381</v>
      </c>
      <c r="B862" s="49" t="s">
        <v>3382</v>
      </c>
      <c r="C862" s="49" t="s">
        <v>3383</v>
      </c>
      <c r="D862" s="50" t="s">
        <v>934</v>
      </c>
      <c r="E862" s="49" t="s">
        <v>2334</v>
      </c>
      <c r="F862" s="52">
        <v>3</v>
      </c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</row>
    <row r="863" spans="1:48" ht="66.599999999999994" thickBot="1">
      <c r="A863" s="49" t="s">
        <v>3384</v>
      </c>
      <c r="B863" s="49" t="s">
        <v>3385</v>
      </c>
      <c r="C863" s="49" t="s">
        <v>3386</v>
      </c>
      <c r="D863" s="50" t="s">
        <v>934</v>
      </c>
      <c r="E863" s="49" t="s">
        <v>3256</v>
      </c>
      <c r="F863" s="52">
        <v>2</v>
      </c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</row>
    <row r="864" spans="1:48" ht="66.599999999999994" thickBot="1">
      <c r="A864" s="53" t="s">
        <v>3387</v>
      </c>
      <c r="B864" s="53" t="s">
        <v>3388</v>
      </c>
      <c r="C864" s="53" t="s">
        <v>3389</v>
      </c>
      <c r="D864" s="54" t="s">
        <v>934</v>
      </c>
      <c r="E864" s="53" t="s">
        <v>899</v>
      </c>
      <c r="F864" s="53"/>
      <c r="G864" s="53" t="s">
        <v>899</v>
      </c>
      <c r="H864" s="53" t="s">
        <v>3390</v>
      </c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</row>
    <row r="865" spans="1:48" ht="79.8" thickBot="1">
      <c r="A865" s="49" t="s">
        <v>843</v>
      </c>
      <c r="B865" s="49" t="s">
        <v>3391</v>
      </c>
      <c r="C865" s="49" t="s">
        <v>3389</v>
      </c>
      <c r="D865" s="50" t="s">
        <v>934</v>
      </c>
      <c r="E865" s="49" t="s">
        <v>3256</v>
      </c>
      <c r="F865" s="52">
        <v>1</v>
      </c>
      <c r="G865" s="49"/>
      <c r="H865" s="58" t="s">
        <v>3392</v>
      </c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</row>
    <row r="866" spans="1:48" ht="53.4" thickBot="1">
      <c r="A866" s="49" t="s">
        <v>3393</v>
      </c>
      <c r="B866" s="49" t="s">
        <v>3394</v>
      </c>
      <c r="C866" s="49" t="s">
        <v>3395</v>
      </c>
      <c r="D866" s="50" t="s">
        <v>934</v>
      </c>
      <c r="E866" s="49" t="s">
        <v>2334</v>
      </c>
      <c r="F866" s="52">
        <v>1</v>
      </c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</row>
    <row r="867" spans="1:48" ht="66.599999999999994" thickBot="1">
      <c r="A867" s="49" t="s">
        <v>3396</v>
      </c>
      <c r="B867" s="49" t="s">
        <v>3397</v>
      </c>
      <c r="C867" s="49" t="s">
        <v>3398</v>
      </c>
      <c r="D867" s="50" t="s">
        <v>934</v>
      </c>
      <c r="E867" s="49" t="s">
        <v>3256</v>
      </c>
      <c r="F867" s="52">
        <v>1</v>
      </c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</row>
    <row r="868" spans="1:48" ht="66.599999999999994" thickBot="1">
      <c r="A868" s="49" t="s">
        <v>3399</v>
      </c>
      <c r="B868" s="49" t="s">
        <v>3400</v>
      </c>
      <c r="C868" s="49" t="s">
        <v>3401</v>
      </c>
      <c r="D868" s="50" t="s">
        <v>934</v>
      </c>
      <c r="E868" s="49" t="s">
        <v>925</v>
      </c>
      <c r="F868" s="52">
        <v>2</v>
      </c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</row>
    <row r="869" spans="1:48" ht="53.4" thickBot="1">
      <c r="A869" s="49" t="s">
        <v>3402</v>
      </c>
      <c r="B869" s="49" t="s">
        <v>3403</v>
      </c>
      <c r="C869" s="49" t="s">
        <v>3404</v>
      </c>
      <c r="D869" s="50" t="s">
        <v>934</v>
      </c>
      <c r="E869" s="49" t="s">
        <v>925</v>
      </c>
      <c r="F869" s="52">
        <v>4</v>
      </c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</row>
    <row r="870" spans="1:48" ht="40.200000000000003" thickBot="1">
      <c r="A870" s="49" t="s">
        <v>3405</v>
      </c>
      <c r="B870" s="49" t="s">
        <v>3406</v>
      </c>
      <c r="C870" s="49" t="s">
        <v>3407</v>
      </c>
      <c r="D870" s="50" t="s">
        <v>934</v>
      </c>
      <c r="E870" s="49" t="s">
        <v>2334</v>
      </c>
      <c r="F870" s="52">
        <v>1</v>
      </c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</row>
    <row r="871" spans="1:48" ht="53.4" thickBot="1">
      <c r="A871" s="49" t="s">
        <v>3408</v>
      </c>
      <c r="B871" s="49" t="s">
        <v>3409</v>
      </c>
      <c r="C871" s="49" t="s">
        <v>3410</v>
      </c>
      <c r="D871" s="50" t="s">
        <v>934</v>
      </c>
      <c r="E871" s="49" t="s">
        <v>2334</v>
      </c>
      <c r="F871" s="52">
        <v>5</v>
      </c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</row>
    <row r="872" spans="1:48" ht="66.599999999999994" thickBot="1">
      <c r="A872" s="49" t="s">
        <v>3411</v>
      </c>
      <c r="B872" s="49" t="s">
        <v>3412</v>
      </c>
      <c r="C872" s="49" t="s">
        <v>3413</v>
      </c>
      <c r="D872" s="50" t="s">
        <v>934</v>
      </c>
      <c r="E872" s="49" t="s">
        <v>2334</v>
      </c>
      <c r="F872" s="52">
        <v>1</v>
      </c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</row>
    <row r="873" spans="1:48" ht="53.4" thickBot="1">
      <c r="A873" s="49" t="s">
        <v>3414</v>
      </c>
      <c r="B873" s="49" t="s">
        <v>3415</v>
      </c>
      <c r="C873" s="49" t="s">
        <v>3416</v>
      </c>
      <c r="D873" s="50" t="s">
        <v>934</v>
      </c>
      <c r="E873" s="49" t="s">
        <v>3256</v>
      </c>
      <c r="F873" s="52">
        <v>1</v>
      </c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</row>
    <row r="874" spans="1:48" ht="66.599999999999994" thickBot="1">
      <c r="A874" s="49" t="s">
        <v>3417</v>
      </c>
      <c r="B874" s="49" t="s">
        <v>3418</v>
      </c>
      <c r="C874" s="49" t="s">
        <v>3419</v>
      </c>
      <c r="D874" s="50" t="s">
        <v>828</v>
      </c>
      <c r="E874" s="49" t="s">
        <v>2764</v>
      </c>
      <c r="F874" s="52">
        <v>3</v>
      </c>
      <c r="G874" s="49"/>
      <c r="H874" s="49"/>
      <c r="I874" s="49" t="s">
        <v>874</v>
      </c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</row>
    <row r="875" spans="1:48" ht="66.599999999999994" thickBot="1">
      <c r="A875" s="49" t="s">
        <v>3420</v>
      </c>
      <c r="B875" s="49" t="s">
        <v>3421</v>
      </c>
      <c r="C875" s="49" t="s">
        <v>3422</v>
      </c>
      <c r="D875" s="50" t="s">
        <v>934</v>
      </c>
      <c r="E875" s="49" t="s">
        <v>3256</v>
      </c>
      <c r="F875" s="52">
        <v>3</v>
      </c>
      <c r="G875" s="49"/>
      <c r="H875" s="49"/>
      <c r="I875" s="49" t="s">
        <v>874</v>
      </c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</row>
    <row r="876" spans="1:48" ht="40.200000000000003" thickBot="1">
      <c r="A876" s="49" t="s">
        <v>3423</v>
      </c>
      <c r="B876" s="49" t="s">
        <v>3424</v>
      </c>
      <c r="C876" s="49" t="s">
        <v>3425</v>
      </c>
      <c r="D876" s="50" t="s">
        <v>934</v>
      </c>
      <c r="E876" s="49" t="s">
        <v>3256</v>
      </c>
      <c r="F876" s="52">
        <v>4</v>
      </c>
      <c r="G876" s="49"/>
      <c r="H876" s="49"/>
      <c r="I876" s="49" t="s">
        <v>874</v>
      </c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</row>
    <row r="877" spans="1:48" ht="40.200000000000003" thickBot="1">
      <c r="A877" s="53" t="s">
        <v>3426</v>
      </c>
      <c r="B877" s="53" t="s">
        <v>3427</v>
      </c>
      <c r="C877" s="53" t="s">
        <v>3428</v>
      </c>
      <c r="D877" s="54" t="s">
        <v>934</v>
      </c>
      <c r="E877" s="53" t="s">
        <v>899</v>
      </c>
      <c r="F877" s="53"/>
      <c r="G877" s="53" t="s">
        <v>899</v>
      </c>
      <c r="H877" s="55" t="s">
        <v>3429</v>
      </c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</row>
    <row r="878" spans="1:48" ht="53.4" thickBot="1">
      <c r="A878" s="49" t="s">
        <v>3430</v>
      </c>
      <c r="B878" s="49" t="s">
        <v>3431</v>
      </c>
      <c r="C878" s="49" t="s">
        <v>3432</v>
      </c>
      <c r="D878" s="50" t="s">
        <v>934</v>
      </c>
      <c r="E878" s="49" t="s">
        <v>2334</v>
      </c>
      <c r="F878" s="52">
        <v>4</v>
      </c>
      <c r="G878" s="49"/>
      <c r="H878" s="49"/>
      <c r="I878" s="49" t="s">
        <v>874</v>
      </c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</row>
    <row r="879" spans="1:48" ht="40.200000000000003" thickBot="1">
      <c r="A879" s="53" t="s">
        <v>3433</v>
      </c>
      <c r="B879" s="53" t="s">
        <v>3434</v>
      </c>
      <c r="C879" s="53" t="s">
        <v>3435</v>
      </c>
      <c r="D879" s="54" t="s">
        <v>934</v>
      </c>
      <c r="E879" s="53" t="s">
        <v>899</v>
      </c>
      <c r="F879" s="53"/>
      <c r="G879" s="53" t="s">
        <v>899</v>
      </c>
      <c r="H879" s="55" t="s">
        <v>3436</v>
      </c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</row>
    <row r="880" spans="1:48" ht="40.200000000000003" thickBot="1">
      <c r="A880" s="53" t="s">
        <v>3437</v>
      </c>
      <c r="B880" s="53" t="s">
        <v>3438</v>
      </c>
      <c r="C880" s="53" t="s">
        <v>3439</v>
      </c>
      <c r="D880" s="54" t="s">
        <v>934</v>
      </c>
      <c r="E880" s="53" t="s">
        <v>899</v>
      </c>
      <c r="F880" s="53"/>
      <c r="G880" s="53" t="s">
        <v>899</v>
      </c>
      <c r="H880" s="53" t="s">
        <v>1681</v>
      </c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</row>
    <row r="881" spans="1:48" ht="53.4" thickBot="1">
      <c r="A881" s="49" t="s">
        <v>3440</v>
      </c>
      <c r="B881" s="49" t="s">
        <v>3441</v>
      </c>
      <c r="C881" s="49" t="s">
        <v>3442</v>
      </c>
      <c r="D881" s="50" t="s">
        <v>934</v>
      </c>
      <c r="E881" s="49" t="s">
        <v>935</v>
      </c>
      <c r="F881" s="52">
        <v>1</v>
      </c>
      <c r="G881" s="49"/>
      <c r="H881" s="51" t="s">
        <v>3443</v>
      </c>
      <c r="I881" s="49" t="s">
        <v>874</v>
      </c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</row>
    <row r="882" spans="1:48" ht="66.599999999999994" thickBot="1">
      <c r="A882" s="49" t="s">
        <v>834</v>
      </c>
      <c r="B882" s="49" t="s">
        <v>835</v>
      </c>
      <c r="C882" s="49" t="s">
        <v>3444</v>
      </c>
      <c r="D882" s="50" t="s">
        <v>828</v>
      </c>
      <c r="E882" s="49" t="s">
        <v>2995</v>
      </c>
      <c r="F882" s="52">
        <v>4</v>
      </c>
      <c r="G882" s="49"/>
      <c r="H882" s="56"/>
      <c r="I882" s="49" t="s">
        <v>874</v>
      </c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</row>
    <row r="883" spans="1:48" ht="53.4" thickBot="1">
      <c r="A883" s="49" t="s">
        <v>464</v>
      </c>
      <c r="B883" s="49" t="s">
        <v>3445</v>
      </c>
      <c r="C883" s="49" t="s">
        <v>3446</v>
      </c>
      <c r="D883" s="50" t="s">
        <v>934</v>
      </c>
      <c r="E883" s="49" t="s">
        <v>3447</v>
      </c>
      <c r="F883" s="52">
        <v>1</v>
      </c>
      <c r="G883" s="49"/>
      <c r="H883" s="49"/>
      <c r="I883" s="49" t="s">
        <v>874</v>
      </c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</row>
    <row r="884" spans="1:48" ht="53.4" thickBot="1">
      <c r="A884" s="49" t="s">
        <v>3448</v>
      </c>
      <c r="B884" s="49" t="s">
        <v>3449</v>
      </c>
      <c r="C884" s="49" t="s">
        <v>3450</v>
      </c>
      <c r="D884" s="50" t="s">
        <v>934</v>
      </c>
      <c r="E884" s="49" t="s">
        <v>3451</v>
      </c>
      <c r="F884" s="52">
        <v>1</v>
      </c>
      <c r="G884" s="49"/>
      <c r="H884" s="49"/>
      <c r="I884" s="49" t="s">
        <v>874</v>
      </c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</row>
    <row r="885" spans="1:48" ht="66.599999999999994" thickBot="1">
      <c r="A885" s="49" t="s">
        <v>3452</v>
      </c>
      <c r="B885" s="49" t="s">
        <v>3453</v>
      </c>
      <c r="C885" s="49" t="s">
        <v>3454</v>
      </c>
      <c r="D885" s="50" t="s">
        <v>889</v>
      </c>
      <c r="E885" s="49" t="s">
        <v>1776</v>
      </c>
      <c r="F885" s="52">
        <v>4</v>
      </c>
      <c r="G885" s="49"/>
      <c r="H885" s="49"/>
      <c r="I885" s="49" t="s">
        <v>874</v>
      </c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</row>
    <row r="886" spans="1:48" ht="53.4" thickBot="1">
      <c r="A886" s="49" t="s">
        <v>3455</v>
      </c>
      <c r="B886" s="49" t="s">
        <v>3456</v>
      </c>
      <c r="C886" s="49" t="s">
        <v>3457</v>
      </c>
      <c r="D886" s="50" t="s">
        <v>872</v>
      </c>
      <c r="E886" s="49" t="s">
        <v>3458</v>
      </c>
      <c r="F886" s="52">
        <v>5</v>
      </c>
      <c r="G886" s="49"/>
      <c r="H886" s="49"/>
      <c r="I886" s="49" t="s">
        <v>874</v>
      </c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</row>
    <row r="887" spans="1:48" ht="53.4" thickBot="1">
      <c r="A887" s="53" t="s">
        <v>3459</v>
      </c>
      <c r="B887" s="53" t="s">
        <v>3460</v>
      </c>
      <c r="C887" s="53" t="s">
        <v>3461</v>
      </c>
      <c r="D887" s="54" t="s">
        <v>934</v>
      </c>
      <c r="E887" s="53" t="s">
        <v>899</v>
      </c>
      <c r="F887" s="53"/>
      <c r="G887" s="53" t="s">
        <v>899</v>
      </c>
      <c r="H887" s="53" t="s">
        <v>3462</v>
      </c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</row>
    <row r="888" spans="1:48" ht="53.4" thickBot="1">
      <c r="A888" s="49" t="s">
        <v>3463</v>
      </c>
      <c r="B888" s="49" t="s">
        <v>3464</v>
      </c>
      <c r="C888" s="49" t="s">
        <v>3465</v>
      </c>
      <c r="D888" s="50" t="s">
        <v>872</v>
      </c>
      <c r="E888" s="49" t="s">
        <v>3466</v>
      </c>
      <c r="F888" s="52">
        <v>1</v>
      </c>
      <c r="G888" s="49"/>
      <c r="H888" s="49"/>
      <c r="I888" s="49" t="s">
        <v>874</v>
      </c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</row>
    <row r="889" spans="1:48" ht="27" thickBot="1">
      <c r="A889" s="49" t="s">
        <v>3467</v>
      </c>
      <c r="B889" s="49" t="s">
        <v>3468</v>
      </c>
      <c r="C889" s="49" t="s">
        <v>3469</v>
      </c>
      <c r="D889" s="50" t="s">
        <v>945</v>
      </c>
      <c r="E889" s="49" t="s">
        <v>3470</v>
      </c>
      <c r="F889" s="52">
        <v>1</v>
      </c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</row>
    <row r="890" spans="1:48" ht="53.4" thickBot="1">
      <c r="A890" s="49" t="s">
        <v>3471</v>
      </c>
      <c r="B890" s="49" t="s">
        <v>3472</v>
      </c>
      <c r="C890" s="49" t="s">
        <v>3473</v>
      </c>
      <c r="D890" s="50" t="s">
        <v>872</v>
      </c>
      <c r="E890" s="49" t="s">
        <v>3470</v>
      </c>
      <c r="F890" s="52">
        <v>4</v>
      </c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</row>
    <row r="891" spans="1:48" ht="53.4" thickBot="1">
      <c r="A891" s="49" t="s">
        <v>3474</v>
      </c>
      <c r="B891" s="49" t="s">
        <v>3475</v>
      </c>
      <c r="C891" s="49" t="s">
        <v>3476</v>
      </c>
      <c r="D891" s="50" t="s">
        <v>872</v>
      </c>
      <c r="E891" s="49" t="s">
        <v>3477</v>
      </c>
      <c r="F891" s="52">
        <v>1</v>
      </c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</row>
    <row r="892" spans="1:48" ht="40.200000000000003" thickBot="1">
      <c r="A892" s="49" t="s">
        <v>3478</v>
      </c>
      <c r="B892" s="49" t="s">
        <v>3479</v>
      </c>
      <c r="C892" s="49" t="s">
        <v>3480</v>
      </c>
      <c r="D892" s="50" t="s">
        <v>945</v>
      </c>
      <c r="E892" s="49" t="s">
        <v>3470</v>
      </c>
      <c r="F892" s="52">
        <v>2</v>
      </c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</row>
    <row r="893" spans="1:48" ht="53.4" thickBot="1">
      <c r="A893" s="49" t="s">
        <v>3481</v>
      </c>
      <c r="B893" s="49" t="s">
        <v>3482</v>
      </c>
      <c r="C893" s="49" t="s">
        <v>3483</v>
      </c>
      <c r="D893" s="50" t="s">
        <v>872</v>
      </c>
      <c r="E893" s="49" t="s">
        <v>3470</v>
      </c>
      <c r="F893" s="52">
        <v>1</v>
      </c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</row>
    <row r="894" spans="1:48" ht="40.200000000000003" thickBot="1">
      <c r="A894" s="49" t="s">
        <v>3484</v>
      </c>
      <c r="B894" s="49" t="s">
        <v>3485</v>
      </c>
      <c r="C894" s="49" t="s">
        <v>3486</v>
      </c>
      <c r="D894" s="50" t="s">
        <v>872</v>
      </c>
      <c r="E894" s="49" t="s">
        <v>3470</v>
      </c>
      <c r="F894" s="52">
        <v>2</v>
      </c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</row>
    <row r="895" spans="1:48" ht="40.200000000000003" thickBot="1">
      <c r="A895" s="49" t="s">
        <v>3487</v>
      </c>
      <c r="B895" s="49" t="s">
        <v>3488</v>
      </c>
      <c r="C895" s="49" t="s">
        <v>3489</v>
      </c>
      <c r="D895" s="50" t="s">
        <v>872</v>
      </c>
      <c r="E895" s="49" t="s">
        <v>3470</v>
      </c>
      <c r="F895" s="52">
        <v>2</v>
      </c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</row>
    <row r="896" spans="1:48" ht="40.200000000000003" thickBot="1">
      <c r="A896" s="49" t="s">
        <v>3490</v>
      </c>
      <c r="B896" s="49" t="s">
        <v>3491</v>
      </c>
      <c r="C896" s="49" t="s">
        <v>3492</v>
      </c>
      <c r="D896" s="50" t="s">
        <v>872</v>
      </c>
      <c r="E896" s="49" t="s">
        <v>3470</v>
      </c>
      <c r="F896" s="52">
        <v>2</v>
      </c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</row>
    <row r="897" spans="1:48" ht="53.4" thickBot="1">
      <c r="A897" s="49" t="s">
        <v>3493</v>
      </c>
      <c r="B897" s="49" t="s">
        <v>3494</v>
      </c>
      <c r="C897" s="49" t="s">
        <v>3495</v>
      </c>
      <c r="D897" s="50" t="s">
        <v>872</v>
      </c>
      <c r="E897" s="49" t="s">
        <v>3470</v>
      </c>
      <c r="F897" s="52">
        <v>3</v>
      </c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</row>
    <row r="898" spans="1:48" ht="53.4" thickBot="1">
      <c r="A898" s="49" t="s">
        <v>3496</v>
      </c>
      <c r="B898" s="49" t="s">
        <v>3497</v>
      </c>
      <c r="C898" s="49" t="s">
        <v>3498</v>
      </c>
      <c r="D898" s="50" t="s">
        <v>872</v>
      </c>
      <c r="E898" s="49" t="s">
        <v>3470</v>
      </c>
      <c r="F898" s="52">
        <v>2</v>
      </c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</row>
    <row r="899" spans="1:48" ht="53.4" thickBot="1">
      <c r="A899" s="49" t="s">
        <v>3499</v>
      </c>
      <c r="B899" s="49" t="s">
        <v>3500</v>
      </c>
      <c r="C899" s="49" t="s">
        <v>3501</v>
      </c>
      <c r="D899" s="50" t="s">
        <v>872</v>
      </c>
      <c r="E899" s="49" t="s">
        <v>3470</v>
      </c>
      <c r="F899" s="52">
        <v>2</v>
      </c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</row>
    <row r="900" spans="1:48" ht="40.200000000000003" thickBot="1">
      <c r="A900" s="49" t="s">
        <v>3502</v>
      </c>
      <c r="B900" s="49" t="s">
        <v>3503</v>
      </c>
      <c r="C900" s="49" t="s">
        <v>3504</v>
      </c>
      <c r="D900" s="50" t="s">
        <v>872</v>
      </c>
      <c r="E900" s="49" t="s">
        <v>3477</v>
      </c>
      <c r="F900" s="52">
        <v>1</v>
      </c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</row>
    <row r="901" spans="1:48" ht="53.4" thickBot="1">
      <c r="A901" s="56" t="s">
        <v>3505</v>
      </c>
      <c r="B901" s="56" t="s">
        <v>3506</v>
      </c>
      <c r="C901" s="56" t="s">
        <v>3507</v>
      </c>
      <c r="D901" s="50" t="s">
        <v>872</v>
      </c>
      <c r="E901" s="56" t="s">
        <v>3477</v>
      </c>
      <c r="F901" s="70">
        <v>1</v>
      </c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</row>
    <row r="902" spans="1:48" ht="79.8" thickBot="1">
      <c r="A902" s="53" t="s">
        <v>3508</v>
      </c>
      <c r="B902" s="53" t="s">
        <v>3509</v>
      </c>
      <c r="C902" s="53" t="s">
        <v>3510</v>
      </c>
      <c r="D902" s="54" t="s">
        <v>872</v>
      </c>
      <c r="E902" s="53" t="s">
        <v>899</v>
      </c>
      <c r="F902" s="53"/>
      <c r="G902" s="53" t="s">
        <v>899</v>
      </c>
      <c r="H902" s="53" t="s">
        <v>3511</v>
      </c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</row>
    <row r="903" spans="1:48" ht="27" thickBot="1">
      <c r="A903" s="53" t="s">
        <v>3512</v>
      </c>
      <c r="B903" s="53" t="s">
        <v>3513</v>
      </c>
      <c r="C903" s="53"/>
      <c r="D903" s="53"/>
      <c r="E903" s="53" t="s">
        <v>899</v>
      </c>
      <c r="F903" s="53"/>
      <c r="G903" s="53" t="s">
        <v>899</v>
      </c>
      <c r="H903" s="55" t="s">
        <v>3514</v>
      </c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</row>
    <row r="904" spans="1:48" ht="40.200000000000003" thickBot="1">
      <c r="A904" s="49" t="s">
        <v>3515</v>
      </c>
      <c r="B904" s="49" t="s">
        <v>3516</v>
      </c>
      <c r="C904" s="49" t="s">
        <v>3517</v>
      </c>
      <c r="D904" s="50" t="s">
        <v>872</v>
      </c>
      <c r="E904" s="49" t="s">
        <v>3470</v>
      </c>
      <c r="F904" s="52">
        <v>3</v>
      </c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</row>
    <row r="905" spans="1:48" ht="40.200000000000003" thickBot="1">
      <c r="A905" s="49" t="s">
        <v>3518</v>
      </c>
      <c r="B905" s="49" t="s">
        <v>3519</v>
      </c>
      <c r="C905" s="49" t="s">
        <v>3520</v>
      </c>
      <c r="D905" s="50" t="s">
        <v>872</v>
      </c>
      <c r="E905" s="49" t="s">
        <v>1898</v>
      </c>
      <c r="F905" s="52">
        <v>2</v>
      </c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</row>
    <row r="906" spans="1:48" ht="40.200000000000003" thickBot="1">
      <c r="A906" s="49" t="s">
        <v>3521</v>
      </c>
      <c r="B906" s="49" t="s">
        <v>3522</v>
      </c>
      <c r="C906" s="49" t="s">
        <v>3523</v>
      </c>
      <c r="D906" s="50" t="s">
        <v>872</v>
      </c>
      <c r="E906" s="49" t="s">
        <v>3470</v>
      </c>
      <c r="F906" s="52">
        <v>4</v>
      </c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</row>
    <row r="907" spans="1:48" ht="40.200000000000003" thickBot="1">
      <c r="A907" s="49" t="s">
        <v>3524</v>
      </c>
      <c r="B907" s="49" t="s">
        <v>3525</v>
      </c>
      <c r="C907" s="49" t="s">
        <v>3526</v>
      </c>
      <c r="D907" s="50" t="s">
        <v>872</v>
      </c>
      <c r="E907" s="49" t="s">
        <v>3470</v>
      </c>
      <c r="F907" s="52">
        <v>3</v>
      </c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</row>
    <row r="908" spans="1:48" ht="53.4" thickBot="1">
      <c r="A908" s="53" t="s">
        <v>3527</v>
      </c>
      <c r="B908" s="53" t="s">
        <v>3528</v>
      </c>
      <c r="C908" s="53" t="s">
        <v>3529</v>
      </c>
      <c r="D908" s="54" t="s">
        <v>872</v>
      </c>
      <c r="E908" s="53" t="s">
        <v>899</v>
      </c>
      <c r="F908" s="53"/>
      <c r="G908" s="53" t="s">
        <v>899</v>
      </c>
      <c r="H908" s="53" t="s">
        <v>3530</v>
      </c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</row>
    <row r="909" spans="1:48" ht="53.4" thickBot="1">
      <c r="A909" s="49" t="s">
        <v>3531</v>
      </c>
      <c r="B909" s="49" t="s">
        <v>3532</v>
      </c>
      <c r="C909" s="50" t="s">
        <v>3533</v>
      </c>
      <c r="D909" s="49"/>
      <c r="E909" s="49" t="s">
        <v>3477</v>
      </c>
      <c r="F909" s="52">
        <v>4</v>
      </c>
      <c r="G909" s="49"/>
      <c r="H909" s="49" t="s">
        <v>3534</v>
      </c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</row>
    <row r="910" spans="1:48" ht="40.200000000000003" thickBot="1">
      <c r="A910" s="53" t="s">
        <v>3535</v>
      </c>
      <c r="B910" s="53" t="s">
        <v>3536</v>
      </c>
      <c r="C910" s="53" t="s">
        <v>3537</v>
      </c>
      <c r="D910" s="54" t="s">
        <v>872</v>
      </c>
      <c r="E910" s="53" t="s">
        <v>899</v>
      </c>
      <c r="F910" s="53"/>
      <c r="G910" s="53" t="s">
        <v>899</v>
      </c>
      <c r="H910" s="73" t="s">
        <v>3538</v>
      </c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</row>
    <row r="911" spans="1:48" ht="53.4" thickBot="1">
      <c r="A911" s="49" t="s">
        <v>3539</v>
      </c>
      <c r="B911" s="49" t="s">
        <v>3540</v>
      </c>
      <c r="C911" s="49" t="s">
        <v>3541</v>
      </c>
      <c r="D911" s="50" t="s">
        <v>918</v>
      </c>
      <c r="E911" s="49" t="s">
        <v>1114</v>
      </c>
      <c r="F911" s="49"/>
      <c r="G911" s="49"/>
      <c r="H911" s="74" t="s">
        <v>3542</v>
      </c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</row>
    <row r="912" spans="1:48" ht="40.200000000000003" thickBot="1">
      <c r="A912" s="49" t="s">
        <v>3543</v>
      </c>
      <c r="B912" s="49" t="s">
        <v>3544</v>
      </c>
      <c r="C912" s="49" t="s">
        <v>3545</v>
      </c>
      <c r="D912" s="50" t="s">
        <v>872</v>
      </c>
      <c r="E912" s="49" t="s">
        <v>1490</v>
      </c>
      <c r="F912" s="52">
        <v>1</v>
      </c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</row>
    <row r="913" spans="1:48" ht="40.200000000000003" thickBot="1">
      <c r="A913" s="49" t="s">
        <v>3546</v>
      </c>
      <c r="B913" s="49" t="s">
        <v>3547</v>
      </c>
      <c r="C913" s="49" t="s">
        <v>3548</v>
      </c>
      <c r="D913" s="50" t="s">
        <v>872</v>
      </c>
      <c r="E913" s="49" t="s">
        <v>3470</v>
      </c>
      <c r="F913" s="52">
        <v>3</v>
      </c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</row>
    <row r="914" spans="1:48" ht="27" thickBot="1">
      <c r="A914" s="49" t="s">
        <v>3549</v>
      </c>
      <c r="B914" s="49" t="s">
        <v>3550</v>
      </c>
      <c r="C914" s="49" t="s">
        <v>3551</v>
      </c>
      <c r="D914" s="50" t="s">
        <v>872</v>
      </c>
      <c r="E914" s="49" t="s">
        <v>3477</v>
      </c>
      <c r="F914" s="52">
        <v>4</v>
      </c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</row>
    <row r="915" spans="1:48" ht="40.200000000000003" thickBot="1">
      <c r="A915" s="49" t="s">
        <v>3552</v>
      </c>
      <c r="B915" s="49" t="s">
        <v>3553</v>
      </c>
      <c r="C915" s="49" t="s">
        <v>3554</v>
      </c>
      <c r="D915" s="50" t="s">
        <v>872</v>
      </c>
      <c r="E915" s="49" t="s">
        <v>3470</v>
      </c>
      <c r="F915" s="52">
        <v>4</v>
      </c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</row>
    <row r="916" spans="1:48" ht="53.4" thickBot="1">
      <c r="A916" s="49" t="s">
        <v>3555</v>
      </c>
      <c r="B916" s="49" t="s">
        <v>3556</v>
      </c>
      <c r="C916" s="49" t="s">
        <v>3557</v>
      </c>
      <c r="D916" s="50" t="s">
        <v>918</v>
      </c>
      <c r="E916" s="49" t="s">
        <v>3082</v>
      </c>
      <c r="F916" s="52">
        <v>4</v>
      </c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</row>
    <row r="917" spans="1:48" ht="53.4" thickBot="1">
      <c r="A917" s="49" t="s">
        <v>3558</v>
      </c>
      <c r="B917" s="49" t="s">
        <v>3559</v>
      </c>
      <c r="C917" s="49" t="s">
        <v>3560</v>
      </c>
      <c r="D917" s="50" t="s">
        <v>940</v>
      </c>
      <c r="E917" s="49" t="s">
        <v>3561</v>
      </c>
      <c r="F917" s="52">
        <v>2</v>
      </c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</row>
    <row r="918" spans="1:48" ht="53.4" thickBot="1">
      <c r="A918" s="49" t="s">
        <v>3562</v>
      </c>
      <c r="B918" s="49" t="s">
        <v>3563</v>
      </c>
      <c r="C918" s="49" t="s">
        <v>3564</v>
      </c>
      <c r="D918" s="50" t="s">
        <v>918</v>
      </c>
      <c r="E918" s="49" t="s">
        <v>3561</v>
      </c>
      <c r="F918" s="52">
        <v>2</v>
      </c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</row>
    <row r="919" spans="1:48" ht="66.599999999999994" thickBot="1">
      <c r="A919" s="49" t="s">
        <v>3565</v>
      </c>
      <c r="B919" s="49" t="s">
        <v>3566</v>
      </c>
      <c r="C919" s="49" t="s">
        <v>3567</v>
      </c>
      <c r="D919" s="50" t="s">
        <v>918</v>
      </c>
      <c r="E919" s="49" t="s">
        <v>1114</v>
      </c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</row>
    <row r="920" spans="1:48" ht="53.4" thickBot="1">
      <c r="A920" s="49" t="s">
        <v>3568</v>
      </c>
      <c r="B920" s="49" t="s">
        <v>3569</v>
      </c>
      <c r="C920" s="49" t="s">
        <v>3570</v>
      </c>
      <c r="D920" s="50" t="s">
        <v>940</v>
      </c>
      <c r="E920" s="49" t="s">
        <v>3561</v>
      </c>
      <c r="F920" s="52">
        <v>2</v>
      </c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</row>
    <row r="921" spans="1:48" ht="66.599999999999994" thickBot="1">
      <c r="A921" s="49" t="s">
        <v>3571</v>
      </c>
      <c r="B921" s="49" t="s">
        <v>3572</v>
      </c>
      <c r="C921" s="49" t="s">
        <v>3573</v>
      </c>
      <c r="D921" s="50" t="s">
        <v>918</v>
      </c>
      <c r="E921" s="49" t="s">
        <v>3561</v>
      </c>
      <c r="F921" s="52">
        <v>2</v>
      </c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</row>
    <row r="922" spans="1:48" ht="53.4" thickBot="1">
      <c r="A922" s="49" t="s">
        <v>3574</v>
      </c>
      <c r="B922" s="49" t="s">
        <v>3575</v>
      </c>
      <c r="C922" s="49" t="s">
        <v>3576</v>
      </c>
      <c r="D922" s="50" t="s">
        <v>940</v>
      </c>
      <c r="E922" s="49" t="s">
        <v>3561</v>
      </c>
      <c r="F922" s="52">
        <v>3</v>
      </c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</row>
    <row r="923" spans="1:48" ht="66.599999999999994" thickBot="1">
      <c r="A923" s="49" t="s">
        <v>3577</v>
      </c>
      <c r="B923" s="49" t="s">
        <v>3578</v>
      </c>
      <c r="C923" s="49" t="s">
        <v>3579</v>
      </c>
      <c r="D923" s="50" t="s">
        <v>828</v>
      </c>
      <c r="E923" s="49" t="s">
        <v>3561</v>
      </c>
      <c r="F923" s="52">
        <v>3</v>
      </c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</row>
    <row r="924" spans="1:48" ht="66.599999999999994" thickBot="1">
      <c r="A924" s="49" t="s">
        <v>3580</v>
      </c>
      <c r="B924" s="49" t="s">
        <v>3581</v>
      </c>
      <c r="C924" s="49" t="s">
        <v>3582</v>
      </c>
      <c r="D924" s="50" t="s">
        <v>940</v>
      </c>
      <c r="E924" s="49" t="s">
        <v>1776</v>
      </c>
      <c r="F924" s="52">
        <v>2</v>
      </c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</row>
    <row r="925" spans="1:48" ht="79.8" thickBot="1">
      <c r="A925" s="49" t="s">
        <v>3583</v>
      </c>
      <c r="B925" s="49" t="s">
        <v>3584</v>
      </c>
      <c r="C925" s="49" t="s">
        <v>3585</v>
      </c>
      <c r="D925" s="50" t="s">
        <v>918</v>
      </c>
      <c r="E925" s="49" t="s">
        <v>3561</v>
      </c>
      <c r="F925" s="52">
        <v>2</v>
      </c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</row>
    <row r="926" spans="1:48" ht="66.599999999999994" thickBot="1">
      <c r="A926" s="49" t="s">
        <v>3586</v>
      </c>
      <c r="B926" s="49" t="s">
        <v>3587</v>
      </c>
      <c r="C926" s="49" t="s">
        <v>3588</v>
      </c>
      <c r="D926" s="50" t="s">
        <v>918</v>
      </c>
      <c r="E926" s="49" t="s">
        <v>3561</v>
      </c>
      <c r="F926" s="52">
        <v>3</v>
      </c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</row>
    <row r="927" spans="1:48" ht="40.200000000000003" thickBot="1">
      <c r="A927" s="53" t="s">
        <v>3589</v>
      </c>
      <c r="B927" s="53" t="s">
        <v>3590</v>
      </c>
      <c r="C927" s="53" t="s">
        <v>3591</v>
      </c>
      <c r="D927" s="54" t="s">
        <v>918</v>
      </c>
      <c r="E927" s="53" t="s">
        <v>899</v>
      </c>
      <c r="F927" s="53"/>
      <c r="G927" s="53" t="s">
        <v>899</v>
      </c>
      <c r="H927" s="55" t="s">
        <v>3592</v>
      </c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</row>
    <row r="928" spans="1:48" ht="53.4" thickBot="1">
      <c r="A928" s="49" t="s">
        <v>808</v>
      </c>
      <c r="B928" s="49" t="s">
        <v>3593</v>
      </c>
      <c r="C928" s="49" t="s">
        <v>3594</v>
      </c>
      <c r="D928" s="50" t="s">
        <v>940</v>
      </c>
      <c r="E928" s="49" t="s">
        <v>3561</v>
      </c>
      <c r="F928" s="52">
        <v>3</v>
      </c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</row>
    <row r="929" spans="1:48" ht="53.4" thickBot="1">
      <c r="A929" s="49" t="s">
        <v>3595</v>
      </c>
      <c r="B929" s="49" t="s">
        <v>3596</v>
      </c>
      <c r="C929" s="49" t="s">
        <v>3597</v>
      </c>
      <c r="D929" s="50" t="s">
        <v>934</v>
      </c>
      <c r="E929" s="49" t="s">
        <v>3598</v>
      </c>
      <c r="F929" s="52">
        <v>2</v>
      </c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</row>
    <row r="930" spans="1:48" ht="53.4" thickBot="1">
      <c r="A930" s="49" t="s">
        <v>3599</v>
      </c>
      <c r="B930" s="49" t="s">
        <v>3600</v>
      </c>
      <c r="C930" s="49" t="s">
        <v>3601</v>
      </c>
      <c r="D930" s="50" t="s">
        <v>872</v>
      </c>
      <c r="E930" s="49" t="s">
        <v>3470</v>
      </c>
      <c r="F930" s="52">
        <v>3</v>
      </c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</row>
    <row r="931" spans="1:48" ht="40.200000000000003" thickBot="1">
      <c r="A931" s="49" t="s">
        <v>3602</v>
      </c>
      <c r="B931" s="49" t="s">
        <v>3603</v>
      </c>
      <c r="C931" s="49" t="s">
        <v>3604</v>
      </c>
      <c r="D931" s="50" t="s">
        <v>872</v>
      </c>
      <c r="E931" s="49" t="s">
        <v>3477</v>
      </c>
      <c r="F931" s="52">
        <v>3</v>
      </c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</row>
    <row r="932" spans="1:48" ht="40.200000000000003" thickBot="1">
      <c r="A932" s="49" t="s">
        <v>3605</v>
      </c>
      <c r="B932" s="49" t="s">
        <v>3606</v>
      </c>
      <c r="C932" s="49" t="s">
        <v>3607</v>
      </c>
      <c r="D932" s="50" t="s">
        <v>1460</v>
      </c>
      <c r="E932" s="49" t="s">
        <v>3470</v>
      </c>
      <c r="F932" s="52">
        <v>2</v>
      </c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</row>
    <row r="933" spans="1:48" ht="40.200000000000003" thickBot="1">
      <c r="A933" s="49" t="s">
        <v>3608</v>
      </c>
      <c r="B933" s="49" t="s">
        <v>3609</v>
      </c>
      <c r="C933" s="49" t="s">
        <v>3610</v>
      </c>
      <c r="D933" s="50" t="s">
        <v>872</v>
      </c>
      <c r="E933" s="49" t="s">
        <v>3470</v>
      </c>
      <c r="F933" s="52">
        <v>3</v>
      </c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</row>
    <row r="934" spans="1:48" ht="53.4" thickBot="1">
      <c r="A934" s="49" t="s">
        <v>3611</v>
      </c>
      <c r="B934" s="49" t="s">
        <v>3612</v>
      </c>
      <c r="C934" s="49" t="s">
        <v>3613</v>
      </c>
      <c r="D934" s="50" t="s">
        <v>889</v>
      </c>
      <c r="E934" s="49" t="s">
        <v>3249</v>
      </c>
      <c r="F934" s="52">
        <v>2</v>
      </c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</row>
    <row r="935" spans="1:48" ht="40.200000000000003" thickBot="1">
      <c r="A935" s="49" t="s">
        <v>3614</v>
      </c>
      <c r="B935" s="49" t="s">
        <v>3615</v>
      </c>
      <c r="C935" s="49" t="s">
        <v>3616</v>
      </c>
      <c r="D935" s="50" t="s">
        <v>872</v>
      </c>
      <c r="E935" s="49" t="s">
        <v>3477</v>
      </c>
      <c r="F935" s="52">
        <v>3</v>
      </c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</row>
    <row r="936" spans="1:48" ht="40.200000000000003" thickBot="1">
      <c r="A936" s="49" t="s">
        <v>3617</v>
      </c>
      <c r="B936" s="49" t="s">
        <v>3618</v>
      </c>
      <c r="C936" s="49" t="s">
        <v>3619</v>
      </c>
      <c r="D936" s="50" t="s">
        <v>872</v>
      </c>
      <c r="E936" s="49" t="s">
        <v>3477</v>
      </c>
      <c r="F936" s="52">
        <v>3</v>
      </c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</row>
    <row r="937" spans="1:48" ht="66.599999999999994" thickBot="1">
      <c r="A937" s="49" t="s">
        <v>3620</v>
      </c>
      <c r="B937" s="49" t="s">
        <v>3621</v>
      </c>
      <c r="C937" s="49" t="s">
        <v>3622</v>
      </c>
      <c r="D937" s="50" t="s">
        <v>1460</v>
      </c>
      <c r="E937" s="49" t="s">
        <v>3470</v>
      </c>
      <c r="F937" s="52">
        <v>5</v>
      </c>
      <c r="G937" s="49"/>
      <c r="H937" s="49"/>
      <c r="I937" s="49" t="s">
        <v>874</v>
      </c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</row>
    <row r="938" spans="1:48" ht="40.200000000000003" thickBot="1">
      <c r="A938" s="49" t="s">
        <v>3623</v>
      </c>
      <c r="B938" s="49" t="s">
        <v>3624</v>
      </c>
      <c r="C938" s="49" t="s">
        <v>3625</v>
      </c>
      <c r="D938" s="50" t="s">
        <v>945</v>
      </c>
      <c r="E938" s="49" t="s">
        <v>3093</v>
      </c>
      <c r="F938" s="52">
        <v>3</v>
      </c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</row>
    <row r="939" spans="1:48" ht="27" thickBot="1">
      <c r="A939" s="49" t="s">
        <v>3626</v>
      </c>
      <c r="B939" s="49" t="s">
        <v>3627</v>
      </c>
      <c r="C939" s="49" t="s">
        <v>3628</v>
      </c>
      <c r="D939" s="50" t="s">
        <v>872</v>
      </c>
      <c r="E939" s="49" t="s">
        <v>890</v>
      </c>
      <c r="F939" s="52">
        <v>1</v>
      </c>
      <c r="G939" s="49"/>
      <c r="H939" s="49"/>
      <c r="I939" s="49" t="s">
        <v>874</v>
      </c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</row>
    <row r="940" spans="1:48" ht="40.200000000000003" thickBot="1">
      <c r="A940" s="49" t="s">
        <v>3629</v>
      </c>
      <c r="B940" s="49" t="s">
        <v>3630</v>
      </c>
      <c r="C940" s="49" t="s">
        <v>3631</v>
      </c>
      <c r="D940" s="50" t="s">
        <v>872</v>
      </c>
      <c r="E940" s="49" t="s">
        <v>3477</v>
      </c>
      <c r="F940" s="52">
        <v>5</v>
      </c>
      <c r="G940" s="49"/>
      <c r="H940" s="49"/>
      <c r="I940" s="49" t="s">
        <v>874</v>
      </c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</row>
    <row r="941" spans="1:48" ht="53.4" thickBot="1">
      <c r="A941" s="49" t="s">
        <v>3632</v>
      </c>
      <c r="B941" s="49" t="s">
        <v>3633</v>
      </c>
      <c r="C941" s="49" t="s">
        <v>3634</v>
      </c>
      <c r="D941" s="50" t="s">
        <v>945</v>
      </c>
      <c r="E941" s="49" t="s">
        <v>3477</v>
      </c>
      <c r="F941" s="52">
        <v>4</v>
      </c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</row>
    <row r="942" spans="1:48" ht="53.4" thickBot="1">
      <c r="A942" s="49" t="s">
        <v>3635</v>
      </c>
      <c r="B942" s="49" t="s">
        <v>3636</v>
      </c>
      <c r="C942" s="49" t="s">
        <v>3637</v>
      </c>
      <c r="D942" s="50" t="s">
        <v>945</v>
      </c>
      <c r="E942" s="49" t="s">
        <v>3470</v>
      </c>
      <c r="F942" s="52">
        <v>4</v>
      </c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</row>
    <row r="943" spans="1:48" ht="53.4" thickBot="1">
      <c r="A943" s="49" t="s">
        <v>3638</v>
      </c>
      <c r="B943" s="49" t="s">
        <v>3639</v>
      </c>
      <c r="C943" s="49" t="s">
        <v>3640</v>
      </c>
      <c r="D943" s="50" t="s">
        <v>945</v>
      </c>
      <c r="E943" s="49" t="s">
        <v>3470</v>
      </c>
      <c r="F943" s="52">
        <v>4</v>
      </c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</row>
    <row r="944" spans="1:48" ht="53.4" thickBot="1">
      <c r="A944" s="53" t="s">
        <v>3641</v>
      </c>
      <c r="B944" s="53" t="s">
        <v>3642</v>
      </c>
      <c r="C944" s="53" t="s">
        <v>3643</v>
      </c>
      <c r="D944" s="54" t="s">
        <v>872</v>
      </c>
      <c r="E944" s="53" t="s">
        <v>899</v>
      </c>
      <c r="F944" s="53"/>
      <c r="G944" s="53" t="s">
        <v>899</v>
      </c>
      <c r="H944" s="53" t="s">
        <v>3644</v>
      </c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</row>
    <row r="945" spans="1:48" ht="40.200000000000003" thickBot="1">
      <c r="A945" s="49" t="s">
        <v>3645</v>
      </c>
      <c r="B945" s="49" t="s">
        <v>3646</v>
      </c>
      <c r="C945" s="49" t="s">
        <v>3647</v>
      </c>
      <c r="D945" s="50" t="s">
        <v>872</v>
      </c>
      <c r="E945" s="56" t="s">
        <v>3470</v>
      </c>
      <c r="F945" s="70">
        <v>2</v>
      </c>
      <c r="G945" s="49"/>
      <c r="H945" s="51" t="s">
        <v>3648</v>
      </c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</row>
    <row r="946" spans="1:48" ht="40.200000000000003" thickBot="1">
      <c r="A946" s="49" t="s">
        <v>3649</v>
      </c>
      <c r="B946" s="49" t="s">
        <v>3650</v>
      </c>
      <c r="C946" s="49" t="s">
        <v>3651</v>
      </c>
      <c r="D946" s="50" t="s">
        <v>872</v>
      </c>
      <c r="E946" s="49" t="s">
        <v>3652</v>
      </c>
      <c r="F946" s="52">
        <v>2</v>
      </c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</row>
    <row r="947" spans="1:48" ht="27" thickBot="1">
      <c r="A947" s="49" t="s">
        <v>3653</v>
      </c>
      <c r="B947" s="49" t="s">
        <v>3654</v>
      </c>
      <c r="C947" s="49" t="s">
        <v>3655</v>
      </c>
      <c r="D947" s="50" t="s">
        <v>872</v>
      </c>
      <c r="E947" s="49" t="s">
        <v>3652</v>
      </c>
      <c r="F947" s="52">
        <v>4</v>
      </c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</row>
    <row r="948" spans="1:48" ht="40.200000000000003" thickBot="1">
      <c r="A948" s="49" t="s">
        <v>3656</v>
      </c>
      <c r="B948" s="49" t="s">
        <v>3657</v>
      </c>
      <c r="C948" s="49" t="s">
        <v>3658</v>
      </c>
      <c r="D948" s="50" t="s">
        <v>872</v>
      </c>
      <c r="E948" s="49" t="s">
        <v>3652</v>
      </c>
      <c r="F948" s="52">
        <v>4</v>
      </c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</row>
    <row r="949" spans="1:48" ht="27" thickBot="1">
      <c r="A949" s="49" t="s">
        <v>3659</v>
      </c>
      <c r="B949" s="49" t="s">
        <v>3660</v>
      </c>
      <c r="C949" s="49" t="s">
        <v>3661</v>
      </c>
      <c r="D949" s="50" t="s">
        <v>872</v>
      </c>
      <c r="E949" s="49" t="s">
        <v>3470</v>
      </c>
      <c r="F949" s="52">
        <v>3</v>
      </c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</row>
    <row r="950" spans="1:48" ht="53.4" thickBot="1">
      <c r="A950" s="53" t="s">
        <v>3662</v>
      </c>
      <c r="B950" s="53" t="s">
        <v>3663</v>
      </c>
      <c r="C950" s="53" t="s">
        <v>3664</v>
      </c>
      <c r="D950" s="54" t="s">
        <v>872</v>
      </c>
      <c r="E950" s="53" t="s">
        <v>899</v>
      </c>
      <c r="F950" s="53"/>
      <c r="G950" s="53" t="s">
        <v>899</v>
      </c>
      <c r="H950" s="55" t="s">
        <v>3665</v>
      </c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</row>
    <row r="951" spans="1:48" ht="40.200000000000003" thickBot="1">
      <c r="A951" s="49" t="s">
        <v>3666</v>
      </c>
      <c r="B951" s="49" t="s">
        <v>3667</v>
      </c>
      <c r="C951" s="49" t="s">
        <v>3668</v>
      </c>
      <c r="D951" s="50" t="s">
        <v>872</v>
      </c>
      <c r="E951" s="49" t="s">
        <v>3652</v>
      </c>
      <c r="F951" s="52">
        <v>5</v>
      </c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</row>
    <row r="952" spans="1:48" ht="27" thickBot="1">
      <c r="A952" s="49" t="s">
        <v>3669</v>
      </c>
      <c r="B952" s="49" t="s">
        <v>3670</v>
      </c>
      <c r="C952" s="49" t="s">
        <v>3671</v>
      </c>
      <c r="D952" s="50" t="s">
        <v>872</v>
      </c>
      <c r="E952" s="49" t="s">
        <v>2847</v>
      </c>
      <c r="F952" s="52">
        <v>1</v>
      </c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</row>
    <row r="953" spans="1:48" ht="53.4" thickBot="1">
      <c r="A953" s="49" t="s">
        <v>3672</v>
      </c>
      <c r="B953" s="49" t="s">
        <v>3673</v>
      </c>
      <c r="C953" s="49" t="s">
        <v>3674</v>
      </c>
      <c r="D953" s="50" t="s">
        <v>872</v>
      </c>
      <c r="E953" s="49" t="s">
        <v>3652</v>
      </c>
      <c r="F953" s="52">
        <v>4</v>
      </c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</row>
    <row r="954" spans="1:48" ht="27" thickBot="1">
      <c r="A954" s="49" t="s">
        <v>3675</v>
      </c>
      <c r="B954" s="49" t="s">
        <v>3676</v>
      </c>
      <c r="C954" s="49" t="s">
        <v>3677</v>
      </c>
      <c r="D954" s="50" t="s">
        <v>872</v>
      </c>
      <c r="E954" s="49" t="s">
        <v>2847</v>
      </c>
      <c r="F954" s="52">
        <v>3</v>
      </c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</row>
    <row r="955" spans="1:48" ht="40.200000000000003" thickBot="1">
      <c r="A955" s="53" t="s">
        <v>3678</v>
      </c>
      <c r="B955" s="53" t="s">
        <v>3679</v>
      </c>
      <c r="C955" s="53" t="s">
        <v>3680</v>
      </c>
      <c r="D955" s="54" t="s">
        <v>872</v>
      </c>
      <c r="E955" s="53" t="s">
        <v>899</v>
      </c>
      <c r="F955" s="53"/>
      <c r="G955" s="53" t="s">
        <v>899</v>
      </c>
      <c r="H955" s="53" t="s">
        <v>3681</v>
      </c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</row>
    <row r="956" spans="1:48" ht="40.200000000000003" thickBot="1">
      <c r="A956" s="49" t="s">
        <v>3682</v>
      </c>
      <c r="B956" s="49" t="s">
        <v>3683</v>
      </c>
      <c r="C956" s="49" t="s">
        <v>3684</v>
      </c>
      <c r="D956" s="50" t="s">
        <v>872</v>
      </c>
      <c r="E956" s="49" t="s">
        <v>3685</v>
      </c>
      <c r="F956" s="52">
        <v>3</v>
      </c>
      <c r="G956" s="49"/>
      <c r="H956" s="58" t="s">
        <v>3686</v>
      </c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</row>
    <row r="957" spans="1:48" ht="27" thickBot="1">
      <c r="A957" s="49" t="s">
        <v>3687</v>
      </c>
      <c r="B957" s="49"/>
      <c r="C957" s="49"/>
      <c r="D957" s="56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</row>
    <row r="958" spans="1:48" ht="40.200000000000003" thickBot="1">
      <c r="A958" s="53" t="s">
        <v>3688</v>
      </c>
      <c r="B958" s="53" t="s">
        <v>3689</v>
      </c>
      <c r="C958" s="53" t="s">
        <v>3690</v>
      </c>
      <c r="D958" s="54" t="s">
        <v>945</v>
      </c>
      <c r="E958" s="53" t="s">
        <v>899</v>
      </c>
      <c r="F958" s="53"/>
      <c r="G958" s="53" t="s">
        <v>899</v>
      </c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</row>
    <row r="959" spans="1:48" ht="53.4" thickBot="1">
      <c r="A959" s="56" t="s">
        <v>3691</v>
      </c>
      <c r="B959" s="49" t="s">
        <v>3692</v>
      </c>
      <c r="C959" s="49" t="s">
        <v>3693</v>
      </c>
      <c r="D959" s="50" t="s">
        <v>945</v>
      </c>
      <c r="E959" s="49" t="s">
        <v>3458</v>
      </c>
      <c r="F959" s="52">
        <v>5</v>
      </c>
      <c r="G959" s="49"/>
      <c r="H959" s="49" t="s">
        <v>3694</v>
      </c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</row>
    <row r="960" spans="1:48" ht="40.200000000000003" thickBot="1">
      <c r="A960" s="53" t="s">
        <v>3695</v>
      </c>
      <c r="B960" s="53" t="s">
        <v>3696</v>
      </c>
      <c r="C960" s="53" t="s">
        <v>3697</v>
      </c>
      <c r="D960" s="54" t="s">
        <v>872</v>
      </c>
      <c r="E960" s="53" t="s">
        <v>899</v>
      </c>
      <c r="F960" s="53"/>
      <c r="G960" s="53" t="s">
        <v>899</v>
      </c>
      <c r="H960" s="53" t="s">
        <v>1646</v>
      </c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</row>
    <row r="961" spans="1:48" ht="40.200000000000003" thickBot="1">
      <c r="A961" s="49" t="s">
        <v>3698</v>
      </c>
      <c r="B961" s="49" t="s">
        <v>3699</v>
      </c>
      <c r="C961" s="49" t="s">
        <v>3700</v>
      </c>
      <c r="D961" s="50" t="s">
        <v>872</v>
      </c>
      <c r="E961" s="49" t="s">
        <v>3685</v>
      </c>
      <c r="F961" s="52">
        <v>4</v>
      </c>
      <c r="G961" s="49"/>
      <c r="H961" s="56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</row>
    <row r="962" spans="1:48" ht="53.4" thickBot="1">
      <c r="A962" s="49" t="s">
        <v>3701</v>
      </c>
      <c r="B962" s="49" t="s">
        <v>3702</v>
      </c>
      <c r="C962" s="49" t="s">
        <v>3703</v>
      </c>
      <c r="D962" s="50" t="s">
        <v>1760</v>
      </c>
      <c r="E962" s="49" t="s">
        <v>3477</v>
      </c>
      <c r="F962" s="52">
        <v>3</v>
      </c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</row>
    <row r="963" spans="1:48" ht="40.200000000000003" thickBot="1">
      <c r="A963" s="49" t="s">
        <v>3704</v>
      </c>
      <c r="B963" s="49" t="s">
        <v>3705</v>
      </c>
      <c r="C963" s="49" t="s">
        <v>3706</v>
      </c>
      <c r="D963" s="50" t="s">
        <v>872</v>
      </c>
      <c r="E963" s="49" t="s">
        <v>3685</v>
      </c>
      <c r="F963" s="52">
        <v>3</v>
      </c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</row>
    <row r="964" spans="1:48" ht="53.4" thickBot="1">
      <c r="A964" s="49" t="s">
        <v>3707</v>
      </c>
      <c r="B964" s="49" t="s">
        <v>3708</v>
      </c>
      <c r="C964" s="49" t="s">
        <v>3709</v>
      </c>
      <c r="D964" s="50" t="s">
        <v>945</v>
      </c>
      <c r="E964" s="49" t="s">
        <v>3685</v>
      </c>
      <c r="F964" s="52">
        <v>3</v>
      </c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</row>
    <row r="965" spans="1:48" ht="53.4" thickBot="1">
      <c r="A965" s="49" t="s">
        <v>3710</v>
      </c>
      <c r="B965" s="49" t="s">
        <v>3711</v>
      </c>
      <c r="C965" s="49" t="s">
        <v>3712</v>
      </c>
      <c r="D965" s="50" t="s">
        <v>1760</v>
      </c>
      <c r="E965" s="49" t="s">
        <v>3477</v>
      </c>
      <c r="F965" s="52">
        <v>3</v>
      </c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</row>
    <row r="966" spans="1:48" ht="53.4" thickBot="1">
      <c r="A966" s="49" t="s">
        <v>3713</v>
      </c>
      <c r="B966" s="49" t="s">
        <v>3714</v>
      </c>
      <c r="C966" s="49" t="s">
        <v>3715</v>
      </c>
      <c r="D966" s="50" t="s">
        <v>945</v>
      </c>
      <c r="E966" s="49" t="s">
        <v>3652</v>
      </c>
      <c r="F966" s="52">
        <v>2</v>
      </c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</row>
    <row r="967" spans="1:48" ht="40.200000000000003" thickBot="1">
      <c r="A967" s="53" t="s">
        <v>3716</v>
      </c>
      <c r="B967" s="53" t="s">
        <v>3717</v>
      </c>
      <c r="C967" s="53" t="s">
        <v>3718</v>
      </c>
      <c r="D967" s="54" t="s">
        <v>872</v>
      </c>
      <c r="E967" s="53" t="s">
        <v>899</v>
      </c>
      <c r="F967" s="53"/>
      <c r="G967" s="53" t="s">
        <v>899</v>
      </c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</row>
    <row r="968" spans="1:48" ht="40.200000000000003" thickBot="1">
      <c r="A968" s="49" t="s">
        <v>3719</v>
      </c>
      <c r="B968" s="49" t="s">
        <v>3717</v>
      </c>
      <c r="C968" s="49" t="s">
        <v>3720</v>
      </c>
      <c r="D968" s="50" t="s">
        <v>872</v>
      </c>
      <c r="E968" s="49" t="s">
        <v>3685</v>
      </c>
      <c r="F968" s="52">
        <v>2</v>
      </c>
      <c r="G968" s="49"/>
      <c r="H968" s="51" t="s">
        <v>3721</v>
      </c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</row>
    <row r="969" spans="1:48" ht="66.599999999999994" thickBot="1">
      <c r="A969" s="49" t="s">
        <v>3722</v>
      </c>
      <c r="B969" s="49" t="s">
        <v>3723</v>
      </c>
      <c r="C969" s="49" t="s">
        <v>3724</v>
      </c>
      <c r="D969" s="50" t="s">
        <v>872</v>
      </c>
      <c r="E969" s="49" t="s">
        <v>3652</v>
      </c>
      <c r="F969" s="52">
        <v>4</v>
      </c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</row>
    <row r="970" spans="1:48" ht="40.200000000000003" thickBot="1">
      <c r="A970" s="53" t="s">
        <v>3725</v>
      </c>
      <c r="B970" s="53" t="s">
        <v>3726</v>
      </c>
      <c r="C970" s="53" t="s">
        <v>3727</v>
      </c>
      <c r="D970" s="54" t="s">
        <v>872</v>
      </c>
      <c r="E970" s="53" t="s">
        <v>899</v>
      </c>
      <c r="F970" s="53"/>
      <c r="G970" s="53" t="s">
        <v>899</v>
      </c>
      <c r="H970" s="55" t="s">
        <v>3728</v>
      </c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</row>
    <row r="971" spans="1:48" ht="53.4" thickBot="1">
      <c r="A971" s="49" t="s">
        <v>3729</v>
      </c>
      <c r="B971" s="49" t="s">
        <v>3730</v>
      </c>
      <c r="C971" s="49" t="s">
        <v>3731</v>
      </c>
      <c r="D971" s="50" t="s">
        <v>872</v>
      </c>
      <c r="E971" s="49" t="s">
        <v>3685</v>
      </c>
      <c r="F971" s="52">
        <v>5</v>
      </c>
      <c r="G971" s="49"/>
      <c r="H971" s="51" t="s">
        <v>3732</v>
      </c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</row>
    <row r="972" spans="1:48" ht="53.4" thickBot="1">
      <c r="A972" s="49" t="s">
        <v>3733</v>
      </c>
      <c r="B972" s="49" t="s">
        <v>3734</v>
      </c>
      <c r="C972" s="49" t="s">
        <v>3735</v>
      </c>
      <c r="D972" s="50" t="s">
        <v>872</v>
      </c>
      <c r="E972" s="49" t="s">
        <v>2491</v>
      </c>
      <c r="F972" s="52">
        <v>4</v>
      </c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</row>
    <row r="973" spans="1:48" ht="40.200000000000003" thickBot="1">
      <c r="A973" s="49" t="s">
        <v>3736</v>
      </c>
      <c r="B973" s="49" t="s">
        <v>3737</v>
      </c>
      <c r="C973" s="49" t="s">
        <v>3738</v>
      </c>
      <c r="D973" s="50" t="s">
        <v>872</v>
      </c>
      <c r="E973" s="49" t="s">
        <v>3685</v>
      </c>
      <c r="F973" s="52">
        <v>5</v>
      </c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</row>
    <row r="974" spans="1:48" ht="40.200000000000003" thickBot="1">
      <c r="A974" s="49" t="s">
        <v>3739</v>
      </c>
      <c r="B974" s="49" t="s">
        <v>3740</v>
      </c>
      <c r="C974" s="49" t="s">
        <v>3741</v>
      </c>
      <c r="D974" s="50" t="s">
        <v>945</v>
      </c>
      <c r="E974" s="49" t="s">
        <v>3477</v>
      </c>
      <c r="F974" s="52">
        <v>2</v>
      </c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</row>
    <row r="975" spans="1:48" ht="40.200000000000003" thickBot="1">
      <c r="A975" s="49" t="s">
        <v>3742</v>
      </c>
      <c r="B975" s="49" t="s">
        <v>3743</v>
      </c>
      <c r="C975" s="49" t="s">
        <v>3744</v>
      </c>
      <c r="D975" s="50" t="s">
        <v>872</v>
      </c>
      <c r="E975" s="49" t="s">
        <v>3652</v>
      </c>
      <c r="F975" s="52">
        <v>3</v>
      </c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</row>
    <row r="976" spans="1:48" ht="53.4" thickBot="1">
      <c r="A976" s="49" t="s">
        <v>3745</v>
      </c>
      <c r="B976" s="49" t="s">
        <v>3746</v>
      </c>
      <c r="C976" s="49" t="s">
        <v>3747</v>
      </c>
      <c r="D976" s="50" t="s">
        <v>872</v>
      </c>
      <c r="E976" s="49" t="s">
        <v>3652</v>
      </c>
      <c r="F976" s="52">
        <v>2</v>
      </c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</row>
    <row r="977" spans="1:48" ht="66.599999999999994" thickBot="1">
      <c r="A977" s="49" t="s">
        <v>3748</v>
      </c>
      <c r="B977" s="49" t="s">
        <v>3749</v>
      </c>
      <c r="C977" s="49" t="s">
        <v>3750</v>
      </c>
      <c r="D977" s="50" t="s">
        <v>872</v>
      </c>
      <c r="E977" s="49" t="s">
        <v>3652</v>
      </c>
      <c r="F977" s="52">
        <v>5</v>
      </c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</row>
    <row r="978" spans="1:48" ht="40.200000000000003" thickBot="1">
      <c r="A978" s="49" t="s">
        <v>3751</v>
      </c>
      <c r="B978" s="49" t="s">
        <v>3752</v>
      </c>
      <c r="C978" s="49" t="s">
        <v>3753</v>
      </c>
      <c r="D978" s="50" t="s">
        <v>945</v>
      </c>
      <c r="E978" s="49" t="s">
        <v>2940</v>
      </c>
      <c r="F978" s="52">
        <v>5</v>
      </c>
      <c r="G978" s="49"/>
      <c r="H978" s="49"/>
      <c r="I978" s="49" t="s">
        <v>874</v>
      </c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</row>
    <row r="979" spans="1:48" ht="53.4" thickBot="1">
      <c r="A979" s="49" t="s">
        <v>3754</v>
      </c>
      <c r="B979" s="49" t="s">
        <v>3755</v>
      </c>
      <c r="C979" s="49" t="s">
        <v>3756</v>
      </c>
      <c r="D979" s="50" t="s">
        <v>872</v>
      </c>
      <c r="E979" s="49" t="s">
        <v>3685</v>
      </c>
      <c r="F979" s="52">
        <v>4</v>
      </c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</row>
    <row r="980" spans="1:48" ht="40.200000000000003" thickBot="1">
      <c r="A980" s="49" t="s">
        <v>3757</v>
      </c>
      <c r="B980" s="49" t="s">
        <v>3758</v>
      </c>
      <c r="C980" s="49" t="s">
        <v>3759</v>
      </c>
      <c r="D980" s="50" t="s">
        <v>872</v>
      </c>
      <c r="E980" s="49" t="s">
        <v>3652</v>
      </c>
      <c r="F980" s="52">
        <v>1</v>
      </c>
      <c r="G980" s="49"/>
      <c r="H980" s="49"/>
      <c r="I980" s="49" t="s">
        <v>874</v>
      </c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</row>
    <row r="981" spans="1:48" ht="53.4" thickBot="1">
      <c r="A981" s="49" t="s">
        <v>3760</v>
      </c>
      <c r="B981" s="49" t="s">
        <v>3761</v>
      </c>
      <c r="C981" s="49" t="s">
        <v>3762</v>
      </c>
      <c r="D981" s="50" t="s">
        <v>872</v>
      </c>
      <c r="E981" s="49" t="s">
        <v>3068</v>
      </c>
      <c r="F981" s="52">
        <v>3</v>
      </c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</row>
    <row r="982" spans="1:48" ht="40.200000000000003" thickBot="1">
      <c r="A982" s="49" t="s">
        <v>3763</v>
      </c>
      <c r="B982" s="49" t="s">
        <v>3764</v>
      </c>
      <c r="C982" s="49" t="s">
        <v>3765</v>
      </c>
      <c r="D982" s="50" t="s">
        <v>872</v>
      </c>
      <c r="E982" s="49" t="s">
        <v>3685</v>
      </c>
      <c r="F982" s="52">
        <v>1</v>
      </c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</row>
    <row r="983" spans="1:48" ht="53.4" thickBot="1">
      <c r="A983" s="49" t="s">
        <v>3766</v>
      </c>
      <c r="B983" s="49" t="s">
        <v>3767</v>
      </c>
      <c r="C983" s="49" t="s">
        <v>3765</v>
      </c>
      <c r="D983" s="50" t="s">
        <v>872</v>
      </c>
      <c r="E983" s="49" t="s">
        <v>3685</v>
      </c>
      <c r="F983" s="52">
        <v>1</v>
      </c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</row>
    <row r="984" spans="1:48" ht="66.599999999999994" thickBot="1">
      <c r="A984" s="49" t="s">
        <v>3768</v>
      </c>
      <c r="B984" s="49" t="s">
        <v>3769</v>
      </c>
      <c r="C984" s="49" t="s">
        <v>1699</v>
      </c>
      <c r="D984" s="50" t="s">
        <v>945</v>
      </c>
      <c r="E984" s="49" t="s">
        <v>2624</v>
      </c>
      <c r="F984" s="52">
        <v>1</v>
      </c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</row>
    <row r="985" spans="1:48" ht="53.4" thickBot="1">
      <c r="A985" s="49" t="s">
        <v>3770</v>
      </c>
      <c r="B985" s="49" t="s">
        <v>3771</v>
      </c>
      <c r="C985" s="49" t="s">
        <v>3772</v>
      </c>
      <c r="D985" s="50" t="s">
        <v>872</v>
      </c>
      <c r="E985" s="49" t="s">
        <v>3685</v>
      </c>
      <c r="F985" s="52">
        <v>5</v>
      </c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</row>
    <row r="986" spans="1:48" ht="53.4" thickBot="1">
      <c r="A986" s="49" t="s">
        <v>3773</v>
      </c>
      <c r="B986" s="49" t="s">
        <v>3774</v>
      </c>
      <c r="C986" s="49" t="s">
        <v>3775</v>
      </c>
      <c r="D986" s="50" t="s">
        <v>872</v>
      </c>
      <c r="E986" s="49" t="s">
        <v>2847</v>
      </c>
      <c r="F986" s="52">
        <v>2</v>
      </c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</row>
    <row r="987" spans="1:48" ht="40.200000000000003" thickBot="1">
      <c r="A987" s="49" t="s">
        <v>3776</v>
      </c>
      <c r="B987" s="49" t="s">
        <v>3777</v>
      </c>
      <c r="C987" s="49" t="s">
        <v>3778</v>
      </c>
      <c r="D987" s="50" t="s">
        <v>872</v>
      </c>
      <c r="E987" s="49" t="s">
        <v>2847</v>
      </c>
      <c r="F987" s="52">
        <v>2</v>
      </c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</row>
    <row r="988" spans="1:48" ht="66.599999999999994" thickBot="1">
      <c r="A988" s="49" t="s">
        <v>3779</v>
      </c>
      <c r="B988" s="49" t="s">
        <v>3780</v>
      </c>
      <c r="C988" s="49" t="s">
        <v>3781</v>
      </c>
      <c r="D988" s="50" t="s">
        <v>872</v>
      </c>
      <c r="E988" s="49" t="s">
        <v>3477</v>
      </c>
      <c r="F988" s="52">
        <v>1</v>
      </c>
      <c r="G988" s="49"/>
      <c r="H988" s="49" t="s">
        <v>3782</v>
      </c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</row>
    <row r="989" spans="1:48" ht="66.599999999999994" thickBot="1">
      <c r="A989" s="49" t="s">
        <v>3783</v>
      </c>
      <c r="B989" s="49" t="s">
        <v>3784</v>
      </c>
      <c r="C989" s="49" t="s">
        <v>3785</v>
      </c>
      <c r="D989" s="50" t="s">
        <v>828</v>
      </c>
      <c r="E989" s="49" t="s">
        <v>2995</v>
      </c>
      <c r="F989" s="52">
        <v>2</v>
      </c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</row>
    <row r="990" spans="1:48" ht="66.599999999999994" thickBot="1">
      <c r="A990" s="49" t="s">
        <v>3786</v>
      </c>
      <c r="B990" s="49" t="s">
        <v>3787</v>
      </c>
      <c r="C990" s="49" t="s">
        <v>3788</v>
      </c>
      <c r="D990" s="50" t="s">
        <v>872</v>
      </c>
      <c r="E990" s="49" t="s">
        <v>2847</v>
      </c>
      <c r="F990" s="52">
        <v>1</v>
      </c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</row>
    <row r="991" spans="1:48" ht="40.200000000000003" thickBot="1">
      <c r="A991" s="49" t="s">
        <v>3789</v>
      </c>
      <c r="B991" s="49" t="s">
        <v>3790</v>
      </c>
      <c r="C991" s="49" t="s">
        <v>3791</v>
      </c>
      <c r="D991" s="50" t="s">
        <v>872</v>
      </c>
      <c r="E991" s="49" t="s">
        <v>2847</v>
      </c>
      <c r="F991" s="52">
        <v>2</v>
      </c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</row>
    <row r="992" spans="1:48" ht="40.200000000000003" thickBot="1">
      <c r="A992" s="49" t="s">
        <v>3792</v>
      </c>
      <c r="B992" s="49" t="s">
        <v>3793</v>
      </c>
      <c r="C992" s="49" t="s">
        <v>3794</v>
      </c>
      <c r="D992" s="50" t="s">
        <v>872</v>
      </c>
      <c r="E992" s="49" t="s">
        <v>3652</v>
      </c>
      <c r="F992" s="52">
        <v>1</v>
      </c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</row>
    <row r="993" spans="1:48" ht="66.599999999999994" thickBot="1">
      <c r="A993" s="49" t="s">
        <v>3795</v>
      </c>
      <c r="B993" s="49" t="s">
        <v>3796</v>
      </c>
      <c r="C993" s="49" t="s">
        <v>3797</v>
      </c>
      <c r="D993" s="50" t="s">
        <v>872</v>
      </c>
      <c r="E993" s="49" t="s">
        <v>2847</v>
      </c>
      <c r="F993" s="52">
        <v>4</v>
      </c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</row>
    <row r="994" spans="1:48" ht="66.599999999999994" thickBot="1">
      <c r="A994" s="49" t="s">
        <v>847</v>
      </c>
      <c r="B994" s="49" t="s">
        <v>3798</v>
      </c>
      <c r="C994" s="49" t="s">
        <v>3799</v>
      </c>
      <c r="D994" s="50" t="s">
        <v>1760</v>
      </c>
      <c r="E994" s="49" t="s">
        <v>3477</v>
      </c>
      <c r="F994" s="52">
        <v>4</v>
      </c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</row>
    <row r="995" spans="1:48" ht="66.599999999999994" thickBot="1">
      <c r="A995" s="49" t="s">
        <v>3800</v>
      </c>
      <c r="B995" s="49" t="s">
        <v>3801</v>
      </c>
      <c r="C995" s="49" t="s">
        <v>3802</v>
      </c>
      <c r="D995" s="50" t="s">
        <v>1760</v>
      </c>
      <c r="E995" s="49" t="s">
        <v>3477</v>
      </c>
      <c r="F995" s="52">
        <v>4</v>
      </c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</row>
    <row r="996" spans="1:48" ht="40.200000000000003" thickBot="1">
      <c r="A996" s="49" t="s">
        <v>3803</v>
      </c>
      <c r="B996" s="49" t="s">
        <v>3804</v>
      </c>
      <c r="C996" s="49" t="s">
        <v>3805</v>
      </c>
      <c r="D996" s="50" t="s">
        <v>872</v>
      </c>
      <c r="E996" s="49" t="s">
        <v>2847</v>
      </c>
      <c r="F996" s="52">
        <v>3</v>
      </c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</row>
    <row r="997" spans="1:48" ht="53.4" thickBot="1">
      <c r="A997" s="49" t="s">
        <v>3806</v>
      </c>
      <c r="B997" s="49" t="s">
        <v>3807</v>
      </c>
      <c r="C997" s="49" t="s">
        <v>3808</v>
      </c>
      <c r="D997" s="50" t="s">
        <v>872</v>
      </c>
      <c r="E997" s="49" t="s">
        <v>3685</v>
      </c>
      <c r="F997" s="52">
        <v>3</v>
      </c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</row>
    <row r="998" spans="1:48" ht="53.4" thickBot="1">
      <c r="A998" s="49" t="s">
        <v>3809</v>
      </c>
      <c r="B998" s="49" t="s">
        <v>3810</v>
      </c>
      <c r="C998" s="49" t="s">
        <v>3811</v>
      </c>
      <c r="D998" s="50" t="s">
        <v>872</v>
      </c>
      <c r="E998" s="49" t="s">
        <v>2847</v>
      </c>
      <c r="F998" s="52">
        <v>3</v>
      </c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</row>
    <row r="999" spans="1:48" ht="53.4" thickBot="1">
      <c r="A999" s="49" t="s">
        <v>3812</v>
      </c>
      <c r="B999" s="49" t="s">
        <v>3813</v>
      </c>
      <c r="C999" s="49" t="s">
        <v>3814</v>
      </c>
      <c r="D999" s="50" t="s">
        <v>872</v>
      </c>
      <c r="E999" s="49" t="s">
        <v>3685</v>
      </c>
      <c r="F999" s="52">
        <v>1</v>
      </c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</row>
    <row r="1000" spans="1:48" ht="66.599999999999994" thickBot="1">
      <c r="A1000" s="49" t="s">
        <v>3815</v>
      </c>
      <c r="B1000" s="49" t="s">
        <v>3816</v>
      </c>
      <c r="C1000" s="49" t="s">
        <v>3817</v>
      </c>
      <c r="D1000" s="50" t="s">
        <v>872</v>
      </c>
      <c r="E1000" s="49" t="s">
        <v>2847</v>
      </c>
      <c r="F1000" s="52">
        <v>4</v>
      </c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</row>
    <row r="1001" spans="1:48" ht="40.200000000000003" thickBot="1">
      <c r="A1001" s="49" t="s">
        <v>3818</v>
      </c>
      <c r="B1001" s="49" t="s">
        <v>3819</v>
      </c>
      <c r="C1001" s="49" t="s">
        <v>3820</v>
      </c>
      <c r="D1001" s="50" t="s">
        <v>872</v>
      </c>
      <c r="E1001" s="49" t="s">
        <v>3652</v>
      </c>
      <c r="F1001" s="52">
        <v>2</v>
      </c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</row>
    <row r="1002" spans="1:48" ht="53.4" thickBot="1">
      <c r="A1002" s="49" t="s">
        <v>3821</v>
      </c>
      <c r="B1002" s="49" t="s">
        <v>3822</v>
      </c>
      <c r="C1002" s="49" t="s">
        <v>3823</v>
      </c>
      <c r="D1002" s="50" t="s">
        <v>872</v>
      </c>
      <c r="E1002" s="49" t="s">
        <v>2847</v>
      </c>
      <c r="F1002" s="52">
        <v>2</v>
      </c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</row>
    <row r="1003" spans="1:48" ht="40.200000000000003" thickBot="1">
      <c r="A1003" s="49" t="s">
        <v>3824</v>
      </c>
      <c r="B1003" s="49" t="s">
        <v>3825</v>
      </c>
      <c r="C1003" s="49" t="s">
        <v>3826</v>
      </c>
      <c r="D1003" s="50" t="s">
        <v>872</v>
      </c>
      <c r="E1003" s="49" t="s">
        <v>2847</v>
      </c>
      <c r="F1003" s="52">
        <v>2</v>
      </c>
      <c r="G1003" s="49"/>
      <c r="H1003" s="51" t="s">
        <v>3827</v>
      </c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</row>
    <row r="1004" spans="1:48" ht="53.4" thickBot="1">
      <c r="A1004" s="49" t="s">
        <v>3828</v>
      </c>
      <c r="B1004" s="49" t="s">
        <v>3829</v>
      </c>
      <c r="C1004" s="49" t="s">
        <v>3830</v>
      </c>
      <c r="D1004" s="50" t="s">
        <v>872</v>
      </c>
      <c r="E1004" s="49" t="s">
        <v>2847</v>
      </c>
      <c r="F1004" s="52">
        <v>4</v>
      </c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</row>
    <row r="1005" spans="1:48" ht="53.4" thickBot="1">
      <c r="A1005" s="49" t="s">
        <v>3831</v>
      </c>
      <c r="B1005" s="49" t="s">
        <v>3832</v>
      </c>
      <c r="C1005" s="49" t="s">
        <v>3833</v>
      </c>
      <c r="D1005" s="50" t="s">
        <v>872</v>
      </c>
      <c r="E1005" s="49" t="s">
        <v>3458</v>
      </c>
      <c r="F1005" s="52">
        <v>4</v>
      </c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</row>
    <row r="1006" spans="1:48" ht="53.4" thickBot="1">
      <c r="A1006" s="49" t="s">
        <v>3834</v>
      </c>
      <c r="B1006" s="49" t="s">
        <v>3835</v>
      </c>
      <c r="C1006" s="49" t="s">
        <v>3836</v>
      </c>
      <c r="D1006" s="50" t="s">
        <v>872</v>
      </c>
      <c r="E1006" s="49" t="s">
        <v>2847</v>
      </c>
      <c r="F1006" s="52">
        <v>4</v>
      </c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</row>
    <row r="1007" spans="1:48" ht="40.200000000000003" thickBot="1">
      <c r="A1007" s="49" t="s">
        <v>3837</v>
      </c>
      <c r="B1007" s="49" t="s">
        <v>3838</v>
      </c>
      <c r="C1007" s="49" t="s">
        <v>3839</v>
      </c>
      <c r="D1007" s="50" t="s">
        <v>872</v>
      </c>
      <c r="E1007" s="49" t="s">
        <v>2847</v>
      </c>
      <c r="F1007" s="52">
        <v>2</v>
      </c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</row>
    <row r="1008" spans="1:48" ht="40.200000000000003" thickBot="1">
      <c r="A1008" s="49" t="s">
        <v>3840</v>
      </c>
      <c r="B1008" s="49" t="s">
        <v>3841</v>
      </c>
      <c r="C1008" s="49" t="s">
        <v>3842</v>
      </c>
      <c r="D1008" s="50" t="s">
        <v>872</v>
      </c>
      <c r="E1008" s="49" t="s">
        <v>3477</v>
      </c>
      <c r="F1008" s="52">
        <v>2</v>
      </c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</row>
    <row r="1009" spans="1:48" ht="40.200000000000003" thickBot="1">
      <c r="A1009" s="49" t="s">
        <v>3843</v>
      </c>
      <c r="B1009" s="49" t="s">
        <v>3844</v>
      </c>
      <c r="C1009" s="49" t="s">
        <v>3845</v>
      </c>
      <c r="D1009" s="50" t="s">
        <v>872</v>
      </c>
      <c r="E1009" s="49" t="s">
        <v>2847</v>
      </c>
      <c r="F1009" s="52">
        <v>3</v>
      </c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</row>
    <row r="1010" spans="1:48" ht="53.4" thickBot="1">
      <c r="A1010" s="63" t="s">
        <v>3846</v>
      </c>
      <c r="B1010" s="63" t="s">
        <v>3847</v>
      </c>
      <c r="C1010" s="63" t="s">
        <v>3848</v>
      </c>
      <c r="D1010" s="64" t="s">
        <v>872</v>
      </c>
      <c r="E1010" s="63" t="s">
        <v>2973</v>
      </c>
      <c r="F1010" s="63"/>
      <c r="G1010" s="63" t="s">
        <v>2973</v>
      </c>
      <c r="H1010" s="63" t="s">
        <v>3849</v>
      </c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</row>
    <row r="1011" spans="1:48" ht="40.200000000000003" thickBot="1">
      <c r="A1011" s="49" t="s">
        <v>3850</v>
      </c>
      <c r="B1011" s="49" t="s">
        <v>3851</v>
      </c>
      <c r="C1011" s="49" t="s">
        <v>3852</v>
      </c>
      <c r="D1011" s="50" t="s">
        <v>872</v>
      </c>
      <c r="E1011" s="49" t="s">
        <v>2847</v>
      </c>
      <c r="F1011" s="52">
        <v>2</v>
      </c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</row>
    <row r="1012" spans="1:48" ht="79.8" thickBot="1">
      <c r="A1012" s="49" t="s">
        <v>3853</v>
      </c>
      <c r="B1012" s="49" t="s">
        <v>3854</v>
      </c>
      <c r="C1012" s="49" t="s">
        <v>3855</v>
      </c>
      <c r="D1012" s="50" t="s">
        <v>828</v>
      </c>
      <c r="E1012" s="49" t="s">
        <v>1425</v>
      </c>
      <c r="F1012" s="52">
        <v>2</v>
      </c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</row>
    <row r="1013" spans="1:48" ht="66.599999999999994" thickBot="1">
      <c r="A1013" s="49" t="s">
        <v>3856</v>
      </c>
      <c r="B1013" s="49" t="s">
        <v>3857</v>
      </c>
      <c r="C1013" s="49" t="s">
        <v>3858</v>
      </c>
      <c r="D1013" s="50" t="s">
        <v>828</v>
      </c>
      <c r="E1013" s="49" t="s">
        <v>2995</v>
      </c>
      <c r="F1013" s="52">
        <v>2</v>
      </c>
      <c r="G1013" s="49"/>
      <c r="H1013" s="49"/>
      <c r="I1013" s="49" t="s">
        <v>874</v>
      </c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</row>
    <row r="1014" spans="1:48" ht="66.599999999999994" thickBot="1">
      <c r="A1014" s="49" t="s">
        <v>3859</v>
      </c>
      <c r="B1014" s="49" t="s">
        <v>3860</v>
      </c>
      <c r="C1014" s="49" t="s">
        <v>3861</v>
      </c>
      <c r="D1014" s="50" t="s">
        <v>828</v>
      </c>
      <c r="E1014" s="49" t="s">
        <v>2995</v>
      </c>
      <c r="F1014" s="52">
        <v>2</v>
      </c>
      <c r="G1014" s="49"/>
      <c r="H1014" s="49"/>
      <c r="I1014" s="49" t="s">
        <v>874</v>
      </c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</row>
    <row r="1015" spans="1:48" ht="53.4" thickBot="1">
      <c r="A1015" s="49" t="s">
        <v>3862</v>
      </c>
      <c r="B1015" s="49" t="s">
        <v>3863</v>
      </c>
      <c r="C1015" s="49" t="s">
        <v>3864</v>
      </c>
      <c r="D1015" s="50" t="s">
        <v>828</v>
      </c>
      <c r="E1015" s="49" t="s">
        <v>2995</v>
      </c>
      <c r="F1015" s="52">
        <v>5</v>
      </c>
      <c r="G1015" s="49"/>
      <c r="H1015" s="49"/>
      <c r="I1015" s="49" t="s">
        <v>874</v>
      </c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</row>
    <row r="1016" spans="1:48" ht="66.599999999999994" thickBot="1">
      <c r="A1016" s="49" t="s">
        <v>3865</v>
      </c>
      <c r="B1016" s="49" t="s">
        <v>3866</v>
      </c>
      <c r="C1016" s="49" t="s">
        <v>3867</v>
      </c>
      <c r="D1016" s="50" t="s">
        <v>872</v>
      </c>
      <c r="E1016" s="49" t="s">
        <v>2179</v>
      </c>
      <c r="F1016" s="52">
        <v>1</v>
      </c>
      <c r="G1016" s="49"/>
      <c r="H1016" s="49"/>
      <c r="I1016" s="49" t="s">
        <v>874</v>
      </c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</row>
    <row r="1017" spans="1:48" ht="53.4" thickBot="1">
      <c r="A1017" s="49" t="s">
        <v>3868</v>
      </c>
      <c r="B1017" s="49" t="s">
        <v>3869</v>
      </c>
      <c r="C1017" s="49" t="s">
        <v>3870</v>
      </c>
      <c r="D1017" s="50" t="s">
        <v>945</v>
      </c>
      <c r="E1017" s="49" t="s">
        <v>3458</v>
      </c>
      <c r="F1017" s="52">
        <v>2</v>
      </c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</row>
    <row r="1018" spans="1:48" ht="53.4" thickBot="1">
      <c r="A1018" s="49" t="s">
        <v>3871</v>
      </c>
      <c r="B1018" s="49" t="s">
        <v>3872</v>
      </c>
      <c r="C1018" s="49" t="s">
        <v>3873</v>
      </c>
      <c r="D1018" s="50" t="s">
        <v>945</v>
      </c>
      <c r="E1018" s="49" t="s">
        <v>3458</v>
      </c>
      <c r="F1018" s="52">
        <v>1</v>
      </c>
      <c r="G1018" s="49"/>
      <c r="H1018" s="49"/>
      <c r="I1018" s="49" t="s">
        <v>874</v>
      </c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</row>
    <row r="1019" spans="1:48" ht="53.4" thickBot="1">
      <c r="A1019" s="49" t="s">
        <v>3874</v>
      </c>
      <c r="B1019" s="49" t="s">
        <v>3875</v>
      </c>
      <c r="C1019" s="49" t="s">
        <v>3876</v>
      </c>
      <c r="D1019" s="50" t="s">
        <v>872</v>
      </c>
      <c r="E1019" s="49" t="s">
        <v>3458</v>
      </c>
      <c r="F1019" s="52">
        <v>3</v>
      </c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</row>
    <row r="1020" spans="1:48" ht="40.200000000000003" thickBot="1">
      <c r="A1020" s="56" t="s">
        <v>3877</v>
      </c>
      <c r="B1020" s="56" t="s">
        <v>3878</v>
      </c>
      <c r="C1020" s="56" t="s">
        <v>3879</v>
      </c>
      <c r="D1020" s="50" t="s">
        <v>872</v>
      </c>
      <c r="E1020" s="56" t="s">
        <v>1519</v>
      </c>
      <c r="F1020" s="56"/>
      <c r="G1020" s="56"/>
      <c r="H1020" s="56" t="s">
        <v>1496</v>
      </c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</row>
    <row r="1021" spans="1:48" ht="40.200000000000003" thickBot="1">
      <c r="A1021" s="49" t="s">
        <v>3880</v>
      </c>
      <c r="B1021" s="49" t="s">
        <v>3881</v>
      </c>
      <c r="C1021" s="49" t="s">
        <v>3882</v>
      </c>
      <c r="D1021" s="50" t="s">
        <v>872</v>
      </c>
      <c r="E1021" s="49" t="s">
        <v>3685</v>
      </c>
      <c r="F1021" s="52">
        <v>3</v>
      </c>
      <c r="G1021" s="49"/>
      <c r="H1021" s="49" t="s">
        <v>3883</v>
      </c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</row>
    <row r="1022" spans="1:48" ht="53.4" thickBot="1">
      <c r="A1022" s="49" t="s">
        <v>3884</v>
      </c>
      <c r="B1022" s="49" t="s">
        <v>3885</v>
      </c>
      <c r="C1022" s="49" t="s">
        <v>3886</v>
      </c>
      <c r="D1022" s="50" t="s">
        <v>872</v>
      </c>
      <c r="E1022" s="49" t="s">
        <v>3685</v>
      </c>
      <c r="F1022" s="52">
        <v>2</v>
      </c>
      <c r="G1022" s="49"/>
      <c r="H1022" s="49" t="s">
        <v>3887</v>
      </c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</row>
    <row r="1023" spans="1:48" ht="66.599999999999994" thickBot="1">
      <c r="A1023" s="49" t="s">
        <v>3888</v>
      </c>
      <c r="B1023" s="49" t="s">
        <v>3889</v>
      </c>
      <c r="C1023" s="49" t="s">
        <v>3890</v>
      </c>
      <c r="D1023" s="50" t="s">
        <v>872</v>
      </c>
      <c r="E1023" s="49" t="s">
        <v>3458</v>
      </c>
      <c r="F1023" s="52">
        <v>4</v>
      </c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</row>
    <row r="1024" spans="1:48" ht="79.8" thickBot="1">
      <c r="A1024" s="75" t="s">
        <v>3891</v>
      </c>
      <c r="B1024" s="75" t="s">
        <v>3892</v>
      </c>
      <c r="C1024" s="75" t="s">
        <v>3893</v>
      </c>
      <c r="D1024" s="76" t="s">
        <v>872</v>
      </c>
      <c r="E1024" s="75" t="s">
        <v>899</v>
      </c>
      <c r="F1024" s="75"/>
      <c r="G1024" s="75" t="s">
        <v>899</v>
      </c>
      <c r="H1024" s="75" t="s">
        <v>3681</v>
      </c>
      <c r="I1024" s="75" t="s">
        <v>874</v>
      </c>
      <c r="J1024" s="75"/>
      <c r="K1024" s="75"/>
      <c r="L1024" s="75"/>
      <c r="M1024" s="75"/>
      <c r="N1024" s="75"/>
      <c r="O1024" s="75"/>
      <c r="P1024" s="75"/>
      <c r="Q1024" s="75"/>
      <c r="R1024" s="75"/>
      <c r="S1024" s="75"/>
      <c r="T1024" s="75"/>
      <c r="U1024" s="75"/>
      <c r="V1024" s="75"/>
      <c r="W1024" s="75"/>
      <c r="X1024" s="75"/>
      <c r="Y1024" s="75"/>
      <c r="Z1024" s="75"/>
      <c r="AA1024" s="75"/>
      <c r="AB1024" s="75"/>
      <c r="AC1024" s="75"/>
      <c r="AD1024" s="75"/>
      <c r="AE1024" s="75"/>
      <c r="AF1024" s="75"/>
      <c r="AG1024" s="75"/>
      <c r="AH1024" s="75"/>
      <c r="AI1024" s="75"/>
      <c r="AJ1024" s="75"/>
      <c r="AK1024" s="75"/>
      <c r="AL1024" s="75"/>
      <c r="AM1024" s="75"/>
      <c r="AN1024" s="75"/>
      <c r="AO1024" s="75"/>
      <c r="AP1024" s="75"/>
      <c r="AQ1024" s="75"/>
      <c r="AR1024" s="75"/>
      <c r="AS1024" s="75"/>
      <c r="AT1024" s="75"/>
      <c r="AU1024" s="75"/>
      <c r="AV1024" s="75"/>
    </row>
    <row r="1025" spans="1:48" ht="40.200000000000003" thickBot="1">
      <c r="A1025" s="49" t="s">
        <v>788</v>
      </c>
      <c r="B1025" s="49" t="s">
        <v>3894</v>
      </c>
      <c r="C1025" s="49" t="s">
        <v>3895</v>
      </c>
      <c r="D1025" s="50" t="s">
        <v>889</v>
      </c>
      <c r="E1025" s="49" t="s">
        <v>3458</v>
      </c>
      <c r="F1025" s="52">
        <v>4</v>
      </c>
      <c r="G1025" s="49"/>
      <c r="H1025" s="58" t="s">
        <v>3896</v>
      </c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</row>
    <row r="1026" spans="1:48" ht="40.200000000000003" thickBot="1">
      <c r="A1026" s="49" t="s">
        <v>3897</v>
      </c>
      <c r="B1026" s="49" t="s">
        <v>3898</v>
      </c>
      <c r="C1026" s="49" t="s">
        <v>3899</v>
      </c>
      <c r="D1026" s="50" t="s">
        <v>872</v>
      </c>
      <c r="E1026" s="49" t="s">
        <v>3652</v>
      </c>
      <c r="F1026" s="70">
        <v>4</v>
      </c>
      <c r="G1026" s="56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</row>
    <row r="1027" spans="1:48" ht="40.200000000000003" thickBot="1">
      <c r="A1027" s="49" t="s">
        <v>466</v>
      </c>
      <c r="B1027" s="49" t="s">
        <v>3900</v>
      </c>
      <c r="C1027" s="49" t="s">
        <v>3901</v>
      </c>
      <c r="D1027" s="50" t="s">
        <v>3902</v>
      </c>
      <c r="E1027" s="49" t="s">
        <v>3249</v>
      </c>
      <c r="F1027" s="52">
        <v>3</v>
      </c>
      <c r="G1027" s="49"/>
      <c r="H1027" s="49"/>
      <c r="I1027" s="49" t="s">
        <v>874</v>
      </c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</row>
    <row r="1028" spans="1:48" ht="79.8" thickBot="1">
      <c r="A1028" s="63" t="s">
        <v>3903</v>
      </c>
      <c r="B1028" s="63" t="s">
        <v>3904</v>
      </c>
      <c r="C1028" s="63" t="s">
        <v>3905</v>
      </c>
      <c r="D1028" s="64" t="s">
        <v>828</v>
      </c>
      <c r="E1028" s="63" t="s">
        <v>899</v>
      </c>
      <c r="F1028" s="63"/>
      <c r="G1028" s="63" t="s">
        <v>899</v>
      </c>
      <c r="H1028" s="63" t="s">
        <v>3906</v>
      </c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3"/>
      <c r="AH1028" s="63"/>
      <c r="AI1028" s="63"/>
      <c r="AJ1028" s="63"/>
      <c r="AK1028" s="63"/>
      <c r="AL1028" s="63"/>
      <c r="AM1028" s="63"/>
      <c r="AN1028" s="63"/>
      <c r="AO1028" s="63"/>
      <c r="AP1028" s="63"/>
      <c r="AQ1028" s="63"/>
      <c r="AR1028" s="63"/>
      <c r="AS1028" s="63"/>
      <c r="AT1028" s="63"/>
      <c r="AU1028" s="63"/>
      <c r="AV1028" s="63"/>
    </row>
    <row r="1029" spans="1:48" ht="79.8" thickBot="1">
      <c r="A1029" s="49" t="s">
        <v>3907</v>
      </c>
      <c r="B1029" s="49" t="s">
        <v>3908</v>
      </c>
      <c r="C1029" s="49" t="s">
        <v>3905</v>
      </c>
      <c r="D1029" s="50" t="s">
        <v>828</v>
      </c>
      <c r="E1029" s="49" t="s">
        <v>3909</v>
      </c>
      <c r="F1029" s="52">
        <v>3</v>
      </c>
      <c r="G1029" s="49"/>
      <c r="H1029" s="51" t="s">
        <v>3910</v>
      </c>
      <c r="I1029" s="49" t="s">
        <v>874</v>
      </c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</row>
    <row r="1030" spans="1:48" ht="79.8" thickBot="1">
      <c r="A1030" s="49" t="s">
        <v>3911</v>
      </c>
      <c r="B1030" s="49" t="s">
        <v>3912</v>
      </c>
      <c r="C1030" s="49" t="s">
        <v>3913</v>
      </c>
      <c r="D1030" s="50" t="s">
        <v>828</v>
      </c>
      <c r="E1030" s="49" t="s">
        <v>2995</v>
      </c>
      <c r="F1030" s="52">
        <v>3</v>
      </c>
      <c r="G1030" s="49"/>
      <c r="H1030" s="49"/>
      <c r="I1030" s="49" t="s">
        <v>874</v>
      </c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</row>
    <row r="1031" spans="1:48" ht="79.8" thickBot="1">
      <c r="A1031" s="49" t="s">
        <v>3914</v>
      </c>
      <c r="B1031" s="49" t="s">
        <v>3915</v>
      </c>
      <c r="C1031" s="49" t="s">
        <v>3916</v>
      </c>
      <c r="D1031" s="50" t="s">
        <v>1460</v>
      </c>
      <c r="E1031" s="49" t="s">
        <v>3917</v>
      </c>
      <c r="F1031" s="52">
        <v>3</v>
      </c>
      <c r="G1031" s="49"/>
      <c r="H1031" s="49"/>
      <c r="I1031" s="49" t="s">
        <v>874</v>
      </c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</row>
    <row r="1032" spans="1:48" ht="66.599999999999994" thickBot="1">
      <c r="A1032" s="49" t="s">
        <v>844</v>
      </c>
      <c r="B1032" s="49" t="s">
        <v>3918</v>
      </c>
      <c r="C1032" s="49" t="s">
        <v>3919</v>
      </c>
      <c r="D1032" s="50" t="s">
        <v>1460</v>
      </c>
      <c r="E1032" s="49" t="s">
        <v>3917</v>
      </c>
      <c r="F1032" s="52">
        <v>2</v>
      </c>
      <c r="G1032" s="49"/>
      <c r="H1032" s="49"/>
      <c r="I1032" s="49" t="s">
        <v>874</v>
      </c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</row>
    <row r="1033" spans="1:48" ht="66.599999999999994" thickBot="1">
      <c r="A1033" s="49" t="s">
        <v>3920</v>
      </c>
      <c r="B1033" s="49" t="s">
        <v>3921</v>
      </c>
      <c r="C1033" s="49" t="s">
        <v>3922</v>
      </c>
      <c r="D1033" s="50" t="s">
        <v>1460</v>
      </c>
      <c r="E1033" s="49" t="s">
        <v>3917</v>
      </c>
      <c r="F1033" s="52">
        <v>2</v>
      </c>
      <c r="G1033" s="49"/>
      <c r="H1033" s="49"/>
      <c r="I1033" s="49" t="s">
        <v>874</v>
      </c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</row>
    <row r="1034" spans="1:48" ht="66.599999999999994" thickBot="1">
      <c r="A1034" s="49" t="s">
        <v>3923</v>
      </c>
      <c r="B1034" s="49" t="s">
        <v>3924</v>
      </c>
      <c r="C1034" s="49" t="s">
        <v>3925</v>
      </c>
      <c r="D1034" s="50" t="s">
        <v>1460</v>
      </c>
      <c r="E1034" s="49" t="s">
        <v>1500</v>
      </c>
      <c r="F1034" s="52">
        <v>3</v>
      </c>
      <c r="G1034" s="49"/>
      <c r="H1034" s="49"/>
      <c r="I1034" s="49" t="s">
        <v>874</v>
      </c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</row>
    <row r="1035" spans="1:48" ht="66.599999999999994" thickBot="1">
      <c r="A1035" s="49" t="s">
        <v>3926</v>
      </c>
      <c r="B1035" s="49" t="s">
        <v>3927</v>
      </c>
      <c r="C1035" s="49" t="s">
        <v>3928</v>
      </c>
      <c r="D1035" s="50" t="s">
        <v>1460</v>
      </c>
      <c r="E1035" s="49" t="s">
        <v>3598</v>
      </c>
      <c r="F1035" s="52">
        <v>1</v>
      </c>
      <c r="G1035" s="49"/>
      <c r="H1035" s="49"/>
      <c r="I1035" s="49" t="s">
        <v>874</v>
      </c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</row>
    <row r="1036" spans="1:48" ht="66.599999999999994" thickBot="1">
      <c r="A1036" s="49" t="s">
        <v>3929</v>
      </c>
      <c r="B1036" s="49" t="s">
        <v>3930</v>
      </c>
      <c r="C1036" s="49" t="s">
        <v>3931</v>
      </c>
      <c r="D1036" s="50" t="s">
        <v>1460</v>
      </c>
      <c r="E1036" s="49" t="s">
        <v>1500</v>
      </c>
      <c r="F1036" s="52">
        <v>3</v>
      </c>
      <c r="G1036" s="49"/>
      <c r="H1036" s="49"/>
      <c r="I1036" s="49" t="s">
        <v>874</v>
      </c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</row>
    <row r="1037" spans="1:48" ht="66.599999999999994" thickBot="1">
      <c r="A1037" s="49" t="s">
        <v>3932</v>
      </c>
      <c r="B1037" s="49" t="s">
        <v>3933</v>
      </c>
      <c r="C1037" s="49" t="s">
        <v>3934</v>
      </c>
      <c r="D1037" s="50" t="s">
        <v>828</v>
      </c>
      <c r="E1037" s="49" t="s">
        <v>3249</v>
      </c>
      <c r="F1037" s="52">
        <v>4</v>
      </c>
      <c r="G1037" s="49"/>
      <c r="H1037" s="49"/>
      <c r="I1037" s="49" t="s">
        <v>874</v>
      </c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</row>
    <row r="1038" spans="1:48" ht="79.8" thickBot="1">
      <c r="A1038" s="49" t="s">
        <v>3935</v>
      </c>
      <c r="B1038" s="49" t="s">
        <v>3936</v>
      </c>
      <c r="C1038" s="49" t="s">
        <v>3937</v>
      </c>
      <c r="D1038" s="50" t="s">
        <v>828</v>
      </c>
      <c r="E1038" s="49" t="s">
        <v>3249</v>
      </c>
      <c r="F1038" s="52">
        <v>4</v>
      </c>
      <c r="G1038" s="49"/>
      <c r="H1038" s="49"/>
      <c r="I1038" s="49" t="s">
        <v>874</v>
      </c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</row>
    <row r="1039" spans="1:48" ht="53.4" thickBot="1">
      <c r="A1039" s="49" t="s">
        <v>3938</v>
      </c>
      <c r="B1039" s="49" t="s">
        <v>3939</v>
      </c>
      <c r="C1039" s="49" t="s">
        <v>3940</v>
      </c>
      <c r="D1039" s="50" t="s">
        <v>828</v>
      </c>
      <c r="E1039" s="49" t="s">
        <v>1420</v>
      </c>
      <c r="F1039" s="52">
        <v>4</v>
      </c>
      <c r="G1039" s="49"/>
      <c r="H1039" s="51" t="s">
        <v>3941</v>
      </c>
      <c r="I1039" s="49" t="s">
        <v>874</v>
      </c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</row>
    <row r="1040" spans="1:48" ht="66.599999999999994" thickBot="1">
      <c r="A1040" s="49" t="s">
        <v>3942</v>
      </c>
      <c r="B1040" s="49" t="s">
        <v>3943</v>
      </c>
      <c r="C1040" s="49" t="s">
        <v>3944</v>
      </c>
      <c r="D1040" s="50" t="s">
        <v>828</v>
      </c>
      <c r="E1040" s="49" t="s">
        <v>3561</v>
      </c>
      <c r="F1040" s="52">
        <v>5</v>
      </c>
      <c r="G1040" s="49"/>
      <c r="H1040" s="49"/>
      <c r="I1040" s="49" t="s">
        <v>874</v>
      </c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</row>
    <row r="1041" spans="1:48" ht="53.4" thickBot="1">
      <c r="A1041" s="53" t="s">
        <v>3945</v>
      </c>
      <c r="B1041" s="53" t="s">
        <v>3946</v>
      </c>
      <c r="C1041" s="53" t="s">
        <v>3947</v>
      </c>
      <c r="D1041" s="54" t="s">
        <v>828</v>
      </c>
      <c r="E1041" s="53" t="s">
        <v>899</v>
      </c>
      <c r="F1041" s="53"/>
      <c r="G1041" s="53" t="s">
        <v>899</v>
      </c>
      <c r="H1041" s="53" t="s">
        <v>1917</v>
      </c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  <c r="AM1041" s="53"/>
      <c r="AN1041" s="53"/>
      <c r="AO1041" s="53"/>
      <c r="AP1041" s="53"/>
      <c r="AQ1041" s="53"/>
      <c r="AR1041" s="53"/>
      <c r="AS1041" s="53"/>
      <c r="AT1041" s="53"/>
      <c r="AU1041" s="53"/>
      <c r="AV1041" s="53"/>
    </row>
    <row r="1042" spans="1:48" ht="53.4" thickBot="1">
      <c r="A1042" s="49" t="s">
        <v>3948</v>
      </c>
      <c r="B1042" s="49" t="s">
        <v>3949</v>
      </c>
      <c r="C1042" s="49" t="s">
        <v>3950</v>
      </c>
      <c r="D1042" s="50" t="s">
        <v>828</v>
      </c>
      <c r="E1042" s="49" t="s">
        <v>3561</v>
      </c>
      <c r="F1042" s="52">
        <v>5</v>
      </c>
      <c r="G1042" s="49"/>
      <c r="H1042" s="49"/>
      <c r="I1042" s="49" t="s">
        <v>874</v>
      </c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</row>
    <row r="1043" spans="1:48" ht="40.200000000000003" thickBot="1">
      <c r="A1043" s="49" t="s">
        <v>3951</v>
      </c>
      <c r="B1043" s="49" t="s">
        <v>3952</v>
      </c>
      <c r="C1043" s="49" t="s">
        <v>3953</v>
      </c>
      <c r="D1043" s="50" t="s">
        <v>828</v>
      </c>
      <c r="E1043" s="49" t="s">
        <v>3954</v>
      </c>
      <c r="F1043" s="52">
        <v>2</v>
      </c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</row>
    <row r="1044" spans="1:48" ht="66.599999999999994" thickBot="1">
      <c r="A1044" s="49" t="s">
        <v>3955</v>
      </c>
      <c r="B1044" s="49" t="s">
        <v>3956</v>
      </c>
      <c r="C1044" s="49" t="s">
        <v>3957</v>
      </c>
      <c r="D1044" s="50" t="s">
        <v>828</v>
      </c>
      <c r="E1044" s="49" t="s">
        <v>3598</v>
      </c>
      <c r="F1044" s="52">
        <v>2</v>
      </c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</row>
    <row r="1045" spans="1:48" ht="79.8" thickBot="1">
      <c r="A1045" s="49" t="s">
        <v>3958</v>
      </c>
      <c r="B1045" s="49" t="s">
        <v>3959</v>
      </c>
      <c r="C1045" s="49" t="s">
        <v>3960</v>
      </c>
      <c r="D1045" s="50" t="s">
        <v>828</v>
      </c>
      <c r="E1045" s="49" t="s">
        <v>3954</v>
      </c>
      <c r="F1045" s="52">
        <v>1</v>
      </c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</row>
    <row r="1046" spans="1:48" ht="79.8" thickBot="1">
      <c r="A1046" s="49" t="s">
        <v>3961</v>
      </c>
      <c r="B1046" s="49" t="s">
        <v>3962</v>
      </c>
      <c r="C1046" s="49" t="s">
        <v>3963</v>
      </c>
      <c r="D1046" s="50" t="s">
        <v>828</v>
      </c>
      <c r="E1046" s="49" t="s">
        <v>3598</v>
      </c>
      <c r="F1046" s="52">
        <v>3</v>
      </c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</row>
    <row r="1047" spans="1:48" ht="79.8" thickBot="1">
      <c r="A1047" s="49" t="s">
        <v>3964</v>
      </c>
      <c r="B1047" s="49" t="s">
        <v>3965</v>
      </c>
      <c r="C1047" s="49" t="s">
        <v>3966</v>
      </c>
      <c r="D1047" s="50" t="s">
        <v>828</v>
      </c>
      <c r="E1047" s="49" t="s">
        <v>3249</v>
      </c>
      <c r="F1047" s="52">
        <v>2</v>
      </c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</row>
    <row r="1048" spans="1:48" ht="79.8" thickBot="1">
      <c r="A1048" s="49" t="s">
        <v>3967</v>
      </c>
      <c r="B1048" s="49" t="s">
        <v>3968</v>
      </c>
      <c r="C1048" s="49" t="s">
        <v>3969</v>
      </c>
      <c r="D1048" s="50" t="s">
        <v>828</v>
      </c>
      <c r="E1048" s="49" t="s">
        <v>3598</v>
      </c>
      <c r="F1048" s="52">
        <v>3</v>
      </c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</row>
    <row r="1049" spans="1:48" ht="93" thickBot="1">
      <c r="A1049" s="49" t="s">
        <v>837</v>
      </c>
      <c r="B1049" s="49" t="s">
        <v>3970</v>
      </c>
      <c r="C1049" s="49" t="s">
        <v>3971</v>
      </c>
      <c r="D1049" s="50" t="s">
        <v>828</v>
      </c>
      <c r="E1049" s="49" t="s">
        <v>3249</v>
      </c>
      <c r="F1049" s="52">
        <v>1</v>
      </c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</row>
    <row r="1050" spans="1:48" ht="66.599999999999994" thickBot="1">
      <c r="A1050" s="49" t="s">
        <v>3972</v>
      </c>
      <c r="B1050" s="49" t="s">
        <v>3973</v>
      </c>
      <c r="C1050" s="49" t="s">
        <v>3974</v>
      </c>
      <c r="D1050" s="50" t="s">
        <v>828</v>
      </c>
      <c r="E1050" s="49" t="s">
        <v>3598</v>
      </c>
      <c r="F1050" s="52">
        <v>2</v>
      </c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</row>
    <row r="1051" spans="1:48" ht="79.8" thickBot="1">
      <c r="A1051" s="49" t="s">
        <v>3975</v>
      </c>
      <c r="B1051" s="49" t="s">
        <v>3976</v>
      </c>
      <c r="C1051" s="49" t="s">
        <v>3977</v>
      </c>
      <c r="D1051" s="50" t="s">
        <v>828</v>
      </c>
      <c r="E1051" s="49" t="s">
        <v>3598</v>
      </c>
      <c r="F1051" s="52">
        <v>4</v>
      </c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</row>
    <row r="1052" spans="1:48" ht="79.8" thickBot="1">
      <c r="A1052" s="49" t="s">
        <v>3978</v>
      </c>
      <c r="B1052" s="49" t="s">
        <v>3979</v>
      </c>
      <c r="C1052" s="49" t="s">
        <v>3980</v>
      </c>
      <c r="D1052" s="50" t="s">
        <v>828</v>
      </c>
      <c r="E1052" s="49" t="s">
        <v>3598</v>
      </c>
      <c r="F1052" s="52">
        <v>2</v>
      </c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</row>
    <row r="1053" spans="1:48" ht="79.8" thickBot="1">
      <c r="A1053" s="49" t="s">
        <v>3981</v>
      </c>
      <c r="B1053" s="49" t="s">
        <v>3982</v>
      </c>
      <c r="C1053" s="49" t="s">
        <v>3983</v>
      </c>
      <c r="D1053" s="50" t="s">
        <v>828</v>
      </c>
      <c r="E1053" s="49" t="s">
        <v>3598</v>
      </c>
      <c r="F1053" s="52">
        <v>2</v>
      </c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</row>
    <row r="1054" spans="1:48" ht="66.599999999999994" thickBot="1">
      <c r="A1054" s="49" t="s">
        <v>821</v>
      </c>
      <c r="B1054" s="49" t="s">
        <v>3984</v>
      </c>
      <c r="C1054" s="49" t="s">
        <v>3985</v>
      </c>
      <c r="D1054" s="50" t="s">
        <v>828</v>
      </c>
      <c r="E1054" s="49" t="s">
        <v>3954</v>
      </c>
      <c r="F1054" s="52">
        <v>2</v>
      </c>
      <c r="G1054" s="49"/>
      <c r="H1054" s="49"/>
      <c r="I1054" s="49" t="s">
        <v>874</v>
      </c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</row>
    <row r="1055" spans="1:48" ht="53.4" thickBot="1">
      <c r="A1055" s="53" t="s">
        <v>3986</v>
      </c>
      <c r="B1055" s="53" t="s">
        <v>3987</v>
      </c>
      <c r="C1055" s="53" t="s">
        <v>3988</v>
      </c>
      <c r="D1055" s="54" t="s">
        <v>828</v>
      </c>
      <c r="E1055" s="53" t="s">
        <v>899</v>
      </c>
      <c r="F1055" s="53"/>
      <c r="G1055" s="53" t="s">
        <v>899</v>
      </c>
      <c r="H1055" s="55" t="s">
        <v>3989</v>
      </c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  <c r="AM1055" s="53"/>
      <c r="AN1055" s="53"/>
      <c r="AO1055" s="53"/>
      <c r="AP1055" s="53"/>
      <c r="AQ1055" s="53"/>
      <c r="AR1055" s="53"/>
      <c r="AS1055" s="53"/>
      <c r="AT1055" s="53"/>
      <c r="AU1055" s="53"/>
      <c r="AV1055" s="53"/>
    </row>
    <row r="1056" spans="1:48" ht="53.4" thickBot="1">
      <c r="A1056" s="49" t="s">
        <v>3990</v>
      </c>
      <c r="B1056" s="49" t="s">
        <v>3991</v>
      </c>
      <c r="C1056" s="49" t="s">
        <v>3992</v>
      </c>
      <c r="D1056" s="50" t="s">
        <v>828</v>
      </c>
      <c r="E1056" s="49" t="s">
        <v>3954</v>
      </c>
      <c r="F1056" s="52">
        <v>5</v>
      </c>
      <c r="G1056" s="49"/>
      <c r="H1056" s="49"/>
      <c r="I1056" s="49" t="s">
        <v>874</v>
      </c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</row>
    <row r="1057" spans="1:48" ht="79.8" thickBot="1">
      <c r="A1057" s="49" t="s">
        <v>3993</v>
      </c>
      <c r="B1057" s="49" t="s">
        <v>3994</v>
      </c>
      <c r="C1057" s="49" t="s">
        <v>3995</v>
      </c>
      <c r="D1057" s="50" t="s">
        <v>828</v>
      </c>
      <c r="E1057" s="49" t="s">
        <v>3954</v>
      </c>
      <c r="F1057" s="52">
        <v>4</v>
      </c>
      <c r="G1057" s="49"/>
      <c r="H1057" s="49"/>
      <c r="I1057" s="49" t="s">
        <v>874</v>
      </c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</row>
    <row r="1058" spans="1:48" ht="79.8" thickBot="1">
      <c r="A1058" s="49" t="s">
        <v>3996</v>
      </c>
      <c r="B1058" s="49" t="s">
        <v>3997</v>
      </c>
      <c r="C1058" s="49" t="s">
        <v>3998</v>
      </c>
      <c r="D1058" s="50" t="s">
        <v>828</v>
      </c>
      <c r="E1058" s="49" t="s">
        <v>3909</v>
      </c>
      <c r="F1058" s="52">
        <v>2</v>
      </c>
      <c r="G1058" s="49"/>
      <c r="H1058" s="49"/>
      <c r="I1058" s="49" t="s">
        <v>874</v>
      </c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</row>
    <row r="1059" spans="1:48" ht="53.4" thickBot="1">
      <c r="A1059" s="49" t="s">
        <v>3999</v>
      </c>
      <c r="B1059" s="49" t="s">
        <v>4000</v>
      </c>
      <c r="C1059" s="49" t="s">
        <v>4001</v>
      </c>
      <c r="D1059" s="50" t="s">
        <v>889</v>
      </c>
      <c r="E1059" s="49" t="s">
        <v>3093</v>
      </c>
      <c r="F1059" s="52">
        <v>2</v>
      </c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</row>
    <row r="1060" spans="1:48" ht="40.200000000000003" thickBot="1">
      <c r="A1060" s="49" t="s">
        <v>4002</v>
      </c>
      <c r="B1060" s="49" t="s">
        <v>4003</v>
      </c>
      <c r="C1060" s="49" t="s">
        <v>4004</v>
      </c>
      <c r="D1060" s="50" t="s">
        <v>872</v>
      </c>
      <c r="E1060" s="49" t="s">
        <v>2491</v>
      </c>
      <c r="F1060" s="52">
        <v>2</v>
      </c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</row>
    <row r="1061" spans="1:48" ht="53.4" thickBot="1">
      <c r="A1061" s="49" t="s">
        <v>4005</v>
      </c>
      <c r="B1061" s="49" t="s">
        <v>4006</v>
      </c>
      <c r="C1061" s="49" t="s">
        <v>4007</v>
      </c>
      <c r="D1061" s="50" t="s">
        <v>945</v>
      </c>
      <c r="E1061" s="49" t="s">
        <v>2143</v>
      </c>
      <c r="F1061" s="52">
        <v>1</v>
      </c>
      <c r="G1061" s="49"/>
      <c r="H1061" s="49"/>
      <c r="I1061" s="49" t="s">
        <v>874</v>
      </c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</row>
    <row r="1062" spans="1:48" ht="53.4" thickBot="1">
      <c r="A1062" s="49" t="s">
        <v>4008</v>
      </c>
      <c r="B1062" s="49" t="s">
        <v>4009</v>
      </c>
      <c r="C1062" s="49" t="s">
        <v>4010</v>
      </c>
      <c r="D1062" s="50" t="s">
        <v>918</v>
      </c>
      <c r="E1062" s="49" t="s">
        <v>1776</v>
      </c>
      <c r="F1062" s="52">
        <v>3</v>
      </c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</row>
    <row r="1063" spans="1:48" ht="40.200000000000003" thickBot="1">
      <c r="A1063" s="49" t="s">
        <v>4011</v>
      </c>
      <c r="B1063" s="49" t="s">
        <v>4012</v>
      </c>
      <c r="C1063" s="49" t="s">
        <v>4013</v>
      </c>
      <c r="D1063" s="50" t="s">
        <v>889</v>
      </c>
      <c r="E1063" s="49" t="s">
        <v>3954</v>
      </c>
      <c r="F1063" s="52">
        <v>3</v>
      </c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</row>
    <row r="1064" spans="1:48" ht="53.4" thickBot="1">
      <c r="A1064" s="49" t="s">
        <v>4014</v>
      </c>
      <c r="B1064" s="49" t="s">
        <v>4015</v>
      </c>
      <c r="C1064" s="49" t="s">
        <v>4016</v>
      </c>
      <c r="D1064" s="50" t="s">
        <v>889</v>
      </c>
      <c r="E1064" s="49" t="s">
        <v>3954</v>
      </c>
      <c r="F1064" s="52">
        <v>3</v>
      </c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</row>
    <row r="1065" spans="1:48" ht="66.599999999999994" thickBot="1">
      <c r="A1065" s="49" t="s">
        <v>4017</v>
      </c>
      <c r="B1065" s="49" t="s">
        <v>4018</v>
      </c>
      <c r="C1065" s="49" t="s">
        <v>4019</v>
      </c>
      <c r="D1065" s="50" t="s">
        <v>828</v>
      </c>
      <c r="E1065" s="49" t="s">
        <v>3093</v>
      </c>
      <c r="F1065" s="52">
        <v>4</v>
      </c>
      <c r="G1065" s="49"/>
      <c r="H1065" s="49"/>
      <c r="I1065" s="49" t="s">
        <v>874</v>
      </c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</row>
    <row r="1066" spans="1:48" ht="53.4" thickBot="1">
      <c r="A1066" s="49" t="s">
        <v>4020</v>
      </c>
      <c r="B1066" s="49" t="s">
        <v>4021</v>
      </c>
      <c r="C1066" s="49" t="s">
        <v>4022</v>
      </c>
      <c r="D1066" s="50" t="s">
        <v>872</v>
      </c>
      <c r="E1066" s="49" t="s">
        <v>4023</v>
      </c>
      <c r="F1066" s="52">
        <v>4</v>
      </c>
      <c r="G1066" s="49"/>
      <c r="H1066" s="49"/>
      <c r="I1066" s="49" t="s">
        <v>874</v>
      </c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</row>
    <row r="1067" spans="1:48" ht="53.4" thickBot="1">
      <c r="A1067" s="49" t="s">
        <v>4024</v>
      </c>
      <c r="B1067" s="49" t="s">
        <v>4025</v>
      </c>
      <c r="C1067" s="49" t="s">
        <v>4026</v>
      </c>
      <c r="D1067" s="50" t="s">
        <v>945</v>
      </c>
      <c r="E1067" s="49" t="s">
        <v>4027</v>
      </c>
      <c r="F1067" s="52">
        <v>1</v>
      </c>
      <c r="G1067" s="49"/>
      <c r="H1067" s="49"/>
      <c r="I1067" s="49" t="s">
        <v>874</v>
      </c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</row>
    <row r="1068" spans="1:48" ht="53.4" thickBot="1">
      <c r="A1068" s="49" t="s">
        <v>4028</v>
      </c>
      <c r="B1068" s="49" t="s">
        <v>4029</v>
      </c>
      <c r="C1068" s="49" t="s">
        <v>4030</v>
      </c>
      <c r="D1068" s="50" t="s">
        <v>889</v>
      </c>
      <c r="E1068" s="49" t="s">
        <v>1519</v>
      </c>
      <c r="F1068" s="49"/>
      <c r="G1068" s="49"/>
      <c r="H1068" s="49"/>
      <c r="I1068" s="49" t="s">
        <v>874</v>
      </c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</row>
    <row r="1069" spans="1:48" ht="53.4" thickBot="1">
      <c r="A1069" s="49" t="s">
        <v>467</v>
      </c>
      <c r="B1069" s="49" t="s">
        <v>4031</v>
      </c>
      <c r="C1069" s="49" t="s">
        <v>4032</v>
      </c>
      <c r="D1069" s="50" t="s">
        <v>1760</v>
      </c>
      <c r="E1069" s="49" t="s">
        <v>1500</v>
      </c>
      <c r="F1069" s="52">
        <v>2</v>
      </c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</row>
    <row r="1070" spans="1:48" ht="27" thickBot="1">
      <c r="A1070" s="49" t="s">
        <v>4033</v>
      </c>
      <c r="B1070" s="49" t="s">
        <v>4034</v>
      </c>
      <c r="C1070" s="49" t="s">
        <v>4035</v>
      </c>
      <c r="D1070" s="50" t="s">
        <v>872</v>
      </c>
      <c r="E1070" s="49" t="s">
        <v>2847</v>
      </c>
      <c r="F1070" s="52">
        <v>5</v>
      </c>
      <c r="G1070" s="49"/>
      <c r="H1070" s="49"/>
      <c r="I1070" s="49" t="s">
        <v>874</v>
      </c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</row>
    <row r="1071" spans="1:48" ht="53.4" thickBot="1">
      <c r="A1071" s="49" t="s">
        <v>4036</v>
      </c>
      <c r="B1071" s="49" t="s">
        <v>4037</v>
      </c>
      <c r="C1071" s="49" t="s">
        <v>4035</v>
      </c>
      <c r="D1071" s="50" t="s">
        <v>872</v>
      </c>
      <c r="E1071" s="49" t="s">
        <v>1114</v>
      </c>
      <c r="F1071" s="49"/>
      <c r="G1071" s="49"/>
      <c r="H1071" s="51" t="s">
        <v>4038</v>
      </c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</row>
    <row r="1072" spans="1:48" ht="53.4" thickBot="1">
      <c r="A1072" s="49" t="s">
        <v>4039</v>
      </c>
      <c r="B1072" s="49" t="s">
        <v>4040</v>
      </c>
      <c r="C1072" s="49" t="s">
        <v>4041</v>
      </c>
      <c r="D1072" s="50" t="s">
        <v>945</v>
      </c>
      <c r="E1072" s="49" t="s">
        <v>1957</v>
      </c>
      <c r="F1072" s="52">
        <v>2</v>
      </c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</row>
    <row r="1073" spans="1:48" ht="53.4" thickBot="1">
      <c r="A1073" s="49" t="s">
        <v>4042</v>
      </c>
      <c r="B1073" s="49" t="s">
        <v>4043</v>
      </c>
      <c r="C1073" s="49" t="s">
        <v>4044</v>
      </c>
      <c r="D1073" s="50" t="s">
        <v>872</v>
      </c>
      <c r="E1073" s="49" t="s">
        <v>4045</v>
      </c>
      <c r="F1073" s="49"/>
      <c r="G1073" s="49"/>
      <c r="H1073" s="49"/>
      <c r="I1073" s="49" t="s">
        <v>874</v>
      </c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</row>
    <row r="1074" spans="1:48" ht="53.4" thickBot="1">
      <c r="A1074" s="49" t="s">
        <v>4046</v>
      </c>
      <c r="B1074" s="49" t="s">
        <v>4047</v>
      </c>
      <c r="C1074" s="49" t="s">
        <v>4048</v>
      </c>
      <c r="D1074" s="50" t="s">
        <v>872</v>
      </c>
      <c r="E1074" s="49" t="s">
        <v>4027</v>
      </c>
      <c r="F1074" s="52">
        <v>2</v>
      </c>
      <c r="G1074" s="49"/>
      <c r="H1074" s="49"/>
      <c r="I1074" s="49" t="s">
        <v>874</v>
      </c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</row>
    <row r="1075" spans="1:48" ht="53.4" thickBot="1">
      <c r="A1075" s="49" t="s">
        <v>4049</v>
      </c>
      <c r="B1075" s="49" t="s">
        <v>4050</v>
      </c>
      <c r="C1075" s="49" t="s">
        <v>4051</v>
      </c>
      <c r="D1075" s="50" t="s">
        <v>872</v>
      </c>
      <c r="E1075" s="49" t="s">
        <v>2154</v>
      </c>
      <c r="F1075" s="49"/>
      <c r="G1075" s="49"/>
      <c r="H1075" s="49"/>
      <c r="I1075" s="49" t="s">
        <v>874</v>
      </c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</row>
    <row r="1076" spans="1:48" ht="40.200000000000003" thickBot="1">
      <c r="A1076" s="49" t="s">
        <v>4052</v>
      </c>
      <c r="B1076" s="49" t="s">
        <v>4053</v>
      </c>
      <c r="C1076" s="49" t="s">
        <v>4054</v>
      </c>
      <c r="D1076" s="50" t="s">
        <v>872</v>
      </c>
      <c r="E1076" s="49" t="s">
        <v>2154</v>
      </c>
      <c r="F1076" s="49"/>
      <c r="G1076" s="49"/>
      <c r="H1076" s="49"/>
      <c r="I1076" s="49" t="s">
        <v>874</v>
      </c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</row>
    <row r="1077" spans="1:48" ht="53.4" thickBot="1">
      <c r="A1077" s="49" t="s">
        <v>4055</v>
      </c>
      <c r="B1077" s="49" t="s">
        <v>4056</v>
      </c>
      <c r="C1077" s="49" t="s">
        <v>4057</v>
      </c>
      <c r="D1077" s="50" t="s">
        <v>945</v>
      </c>
      <c r="E1077" s="49" t="s">
        <v>4058</v>
      </c>
      <c r="F1077" s="52">
        <v>2</v>
      </c>
      <c r="G1077" s="49"/>
      <c r="H1077" s="49"/>
      <c r="I1077" s="49" t="s">
        <v>874</v>
      </c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</row>
    <row r="1078" spans="1:48" ht="40.200000000000003" thickBot="1">
      <c r="A1078" s="49" t="s">
        <v>4059</v>
      </c>
      <c r="B1078" s="49" t="s">
        <v>4060</v>
      </c>
      <c r="C1078" s="49" t="s">
        <v>4061</v>
      </c>
      <c r="D1078" s="50" t="s">
        <v>872</v>
      </c>
      <c r="E1078" s="49" t="s">
        <v>4062</v>
      </c>
      <c r="F1078" s="52">
        <v>3</v>
      </c>
      <c r="G1078" s="49"/>
      <c r="H1078" s="49"/>
      <c r="I1078" s="49" t="s">
        <v>874</v>
      </c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</row>
    <row r="1079" spans="1:48" ht="53.4" thickBot="1">
      <c r="A1079" s="49" t="s">
        <v>4063</v>
      </c>
      <c r="B1079" s="49" t="s">
        <v>4064</v>
      </c>
      <c r="C1079" s="49" t="s">
        <v>4065</v>
      </c>
      <c r="D1079" s="50" t="s">
        <v>872</v>
      </c>
      <c r="E1079" s="49" t="s">
        <v>2186</v>
      </c>
      <c r="F1079" s="49"/>
      <c r="G1079" s="49"/>
      <c r="H1079" s="49"/>
      <c r="I1079" s="49" t="s">
        <v>874</v>
      </c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</row>
    <row r="1080" spans="1:48" ht="53.4" thickBot="1">
      <c r="A1080" s="49" t="s">
        <v>4066</v>
      </c>
      <c r="B1080" s="49" t="s">
        <v>4067</v>
      </c>
      <c r="C1080" s="49" t="s">
        <v>4068</v>
      </c>
      <c r="D1080" s="50" t="s">
        <v>872</v>
      </c>
      <c r="E1080" s="49" t="s">
        <v>4069</v>
      </c>
      <c r="F1080" s="52">
        <v>3</v>
      </c>
      <c r="G1080" s="49"/>
      <c r="H1080" s="49"/>
      <c r="I1080" s="49" t="s">
        <v>874</v>
      </c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</row>
    <row r="1081" spans="1:48" ht="40.200000000000003" thickBot="1">
      <c r="A1081" s="49" t="s">
        <v>4070</v>
      </c>
      <c r="B1081" s="49" t="s">
        <v>4071</v>
      </c>
      <c r="C1081" s="49" t="s">
        <v>4072</v>
      </c>
      <c r="D1081" s="50" t="s">
        <v>945</v>
      </c>
      <c r="E1081" s="49" t="s">
        <v>882</v>
      </c>
      <c r="F1081" s="49"/>
      <c r="G1081" s="49"/>
      <c r="H1081" s="49"/>
      <c r="I1081" s="49" t="s">
        <v>874</v>
      </c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</row>
    <row r="1082" spans="1:48" ht="27" thickBot="1">
      <c r="A1082" s="49" t="s">
        <v>4073</v>
      </c>
      <c r="B1082" s="49" t="s">
        <v>4074</v>
      </c>
      <c r="C1082" s="49" t="s">
        <v>4075</v>
      </c>
      <c r="D1082" s="50" t="s">
        <v>872</v>
      </c>
      <c r="E1082" s="49" t="s">
        <v>1934</v>
      </c>
      <c r="F1082" s="49"/>
      <c r="G1082" s="49"/>
      <c r="H1082" s="49"/>
      <c r="I1082" s="49" t="s">
        <v>874</v>
      </c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</row>
    <row r="1083" spans="1:48" ht="53.4" thickBot="1">
      <c r="A1083" s="49" t="s">
        <v>4076</v>
      </c>
      <c r="B1083" s="49" t="s">
        <v>4077</v>
      </c>
      <c r="C1083" s="49" t="s">
        <v>4078</v>
      </c>
      <c r="D1083" s="50" t="s">
        <v>872</v>
      </c>
      <c r="E1083" s="49" t="s">
        <v>2431</v>
      </c>
      <c r="F1083" s="52">
        <v>3</v>
      </c>
      <c r="G1083" s="49"/>
      <c r="H1083" s="49"/>
      <c r="I1083" s="49" t="s">
        <v>874</v>
      </c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49"/>
      <c r="AG1083" s="49"/>
      <c r="AH1083" s="49"/>
      <c r="AI1083" s="49"/>
      <c r="AJ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</row>
    <row r="1084" spans="1:48" ht="66.599999999999994" thickBot="1">
      <c r="A1084" s="49" t="s">
        <v>840</v>
      </c>
      <c r="B1084" s="49" t="s">
        <v>4079</v>
      </c>
      <c r="C1084" s="49" t="s">
        <v>4080</v>
      </c>
      <c r="D1084" s="50" t="s">
        <v>918</v>
      </c>
      <c r="E1084" s="49" t="s">
        <v>882</v>
      </c>
      <c r="F1084" s="49"/>
      <c r="G1084" s="49"/>
      <c r="H1084" s="49"/>
      <c r="I1084" s="49" t="s">
        <v>874</v>
      </c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</row>
    <row r="1085" spans="1:48" ht="66.599999999999994" thickBot="1">
      <c r="A1085" s="49" t="s">
        <v>4081</v>
      </c>
      <c r="B1085" s="49" t="s">
        <v>4082</v>
      </c>
      <c r="C1085" s="49" t="s">
        <v>4083</v>
      </c>
      <c r="D1085" s="50" t="s">
        <v>889</v>
      </c>
      <c r="E1085" s="49" t="s">
        <v>4084</v>
      </c>
      <c r="F1085" s="52">
        <v>2</v>
      </c>
      <c r="G1085" s="49"/>
      <c r="H1085" s="49"/>
      <c r="I1085" s="49" t="s">
        <v>874</v>
      </c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</row>
    <row r="1086" spans="1:48" ht="40.200000000000003" thickBot="1">
      <c r="A1086" s="49" t="s">
        <v>4085</v>
      </c>
      <c r="B1086" s="49" t="s">
        <v>4086</v>
      </c>
      <c r="C1086" s="49" t="s">
        <v>4087</v>
      </c>
      <c r="D1086" s="50" t="s">
        <v>872</v>
      </c>
      <c r="E1086" s="49" t="s">
        <v>4045</v>
      </c>
      <c r="F1086" s="49"/>
      <c r="G1086" s="49"/>
      <c r="H1086" s="49"/>
      <c r="I1086" s="49" t="s">
        <v>874</v>
      </c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</row>
    <row r="1087" spans="1:48" ht="27" thickBot="1">
      <c r="A1087" s="49" t="s">
        <v>4088</v>
      </c>
      <c r="B1087" s="49" t="s">
        <v>4089</v>
      </c>
      <c r="C1087" s="49" t="s">
        <v>4090</v>
      </c>
      <c r="D1087" s="50" t="s">
        <v>945</v>
      </c>
      <c r="E1087" s="49" t="s">
        <v>882</v>
      </c>
      <c r="F1087" s="49"/>
      <c r="G1087" s="49"/>
      <c r="H1087" s="49"/>
      <c r="I1087" s="49" t="s">
        <v>874</v>
      </c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</row>
    <row r="1088" spans="1:48" ht="66.599999999999994" thickBot="1">
      <c r="A1088" s="49" t="s">
        <v>456</v>
      </c>
      <c r="B1088" s="49" t="s">
        <v>846</v>
      </c>
      <c r="C1088" s="49" t="s">
        <v>4091</v>
      </c>
      <c r="D1088" s="50" t="s">
        <v>889</v>
      </c>
      <c r="E1088" s="49" t="s">
        <v>2359</v>
      </c>
      <c r="F1088" s="52">
        <v>3</v>
      </c>
      <c r="G1088" s="49"/>
      <c r="H1088" s="49"/>
      <c r="I1088" s="49" t="s">
        <v>874</v>
      </c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</row>
    <row r="1089" spans="1:48" ht="53.4" thickBot="1">
      <c r="A1089" s="49" t="s">
        <v>4092</v>
      </c>
      <c r="B1089" s="49" t="s">
        <v>4093</v>
      </c>
      <c r="C1089" s="49" t="s">
        <v>4094</v>
      </c>
      <c r="D1089" s="50" t="s">
        <v>828</v>
      </c>
      <c r="E1089" s="49" t="s">
        <v>1568</v>
      </c>
      <c r="F1089" s="52">
        <v>1</v>
      </c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49"/>
      <c r="AG1089" s="49"/>
      <c r="AH1089" s="49"/>
      <c r="AI1089" s="49"/>
      <c r="AJ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</row>
    <row r="1090" spans="1:48" ht="66.599999999999994" thickBot="1">
      <c r="A1090" s="49" t="s">
        <v>4095</v>
      </c>
      <c r="B1090" s="49" t="s">
        <v>4096</v>
      </c>
      <c r="C1090" s="49" t="s">
        <v>4097</v>
      </c>
      <c r="D1090" s="50" t="s">
        <v>828</v>
      </c>
      <c r="E1090" s="49" t="s">
        <v>1568</v>
      </c>
      <c r="F1090" s="52">
        <v>1</v>
      </c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</row>
    <row r="1091" spans="1:48" ht="79.8" thickBot="1">
      <c r="A1091" s="49" t="s">
        <v>4098</v>
      </c>
      <c r="B1091" s="49" t="s">
        <v>4099</v>
      </c>
      <c r="C1091" s="49" t="s">
        <v>4100</v>
      </c>
      <c r="D1091" s="50" t="s">
        <v>1460</v>
      </c>
      <c r="E1091" s="49" t="s">
        <v>1568</v>
      </c>
      <c r="F1091" s="52">
        <v>1</v>
      </c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</row>
    <row r="1092" spans="1:48" ht="27" thickBot="1">
      <c r="A1092" s="49" t="s">
        <v>4101</v>
      </c>
      <c r="B1092" s="49" t="s">
        <v>4102</v>
      </c>
      <c r="C1092" s="49" t="s">
        <v>4103</v>
      </c>
      <c r="D1092" s="50" t="s">
        <v>1460</v>
      </c>
      <c r="E1092" s="49" t="s">
        <v>1568</v>
      </c>
      <c r="F1092" s="52">
        <v>1</v>
      </c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</row>
    <row r="1093" spans="1:48" ht="40.200000000000003" thickBot="1">
      <c r="A1093" s="49" t="s">
        <v>4104</v>
      </c>
      <c r="B1093" s="49" t="s">
        <v>4105</v>
      </c>
      <c r="C1093" s="49" t="s">
        <v>4106</v>
      </c>
      <c r="D1093" s="50" t="s">
        <v>1460</v>
      </c>
      <c r="E1093" s="49" t="s">
        <v>1568</v>
      </c>
      <c r="F1093" s="52">
        <v>1</v>
      </c>
      <c r="G1093" s="49"/>
      <c r="H1093" s="56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</row>
    <row r="1094" spans="1:48" ht="53.4" thickBot="1">
      <c r="A1094" s="49" t="s">
        <v>4107</v>
      </c>
      <c r="B1094" s="49" t="s">
        <v>4108</v>
      </c>
      <c r="C1094" s="49" t="s">
        <v>4109</v>
      </c>
      <c r="D1094" s="50" t="s">
        <v>934</v>
      </c>
      <c r="E1094" s="49" t="s">
        <v>1568</v>
      </c>
      <c r="F1094" s="52">
        <v>1</v>
      </c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</row>
    <row r="1095" spans="1:48" ht="53.4" thickBot="1">
      <c r="A1095" s="49" t="s">
        <v>4110</v>
      </c>
      <c r="B1095" s="49" t="s">
        <v>4111</v>
      </c>
      <c r="C1095" s="49" t="s">
        <v>4111</v>
      </c>
      <c r="D1095" s="50" t="s">
        <v>1460</v>
      </c>
      <c r="E1095" s="49" t="s">
        <v>1568</v>
      </c>
      <c r="F1095" s="52">
        <v>1</v>
      </c>
      <c r="G1095" s="49"/>
      <c r="H1095" s="56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9"/>
      <c r="AE1095" s="49"/>
      <c r="AF1095" s="49"/>
      <c r="AG1095" s="49"/>
      <c r="AH1095" s="49"/>
      <c r="AI1095" s="49"/>
      <c r="AJ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</row>
    <row r="1096" spans="1:48" ht="40.200000000000003" thickBot="1">
      <c r="A1096" s="49" t="s">
        <v>4112</v>
      </c>
      <c r="B1096" s="49" t="s">
        <v>4113</v>
      </c>
      <c r="C1096" s="49" t="s">
        <v>4114</v>
      </c>
      <c r="D1096" s="50" t="s">
        <v>828</v>
      </c>
      <c r="E1096" s="49" t="s">
        <v>1568</v>
      </c>
      <c r="F1096" s="52">
        <v>1</v>
      </c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</row>
    <row r="1097" spans="1:48" ht="27" thickBot="1">
      <c r="A1097" s="49" t="s">
        <v>4115</v>
      </c>
      <c r="B1097" s="49" t="s">
        <v>4116</v>
      </c>
      <c r="C1097" s="49" t="s">
        <v>4117</v>
      </c>
      <c r="D1097" s="50" t="s">
        <v>828</v>
      </c>
      <c r="E1097" s="49" t="s">
        <v>1568</v>
      </c>
      <c r="F1097" s="52">
        <v>1</v>
      </c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</row>
    <row r="1098" spans="1:48" ht="66.599999999999994" thickBot="1">
      <c r="A1098" s="49" t="s">
        <v>4118</v>
      </c>
      <c r="B1098" s="49" t="s">
        <v>4119</v>
      </c>
      <c r="C1098" s="49" t="s">
        <v>4120</v>
      </c>
      <c r="D1098" s="50" t="s">
        <v>1460</v>
      </c>
      <c r="E1098" s="49" t="s">
        <v>1568</v>
      </c>
      <c r="F1098" s="52">
        <v>1</v>
      </c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</row>
    <row r="1099" spans="1:48" ht="40.200000000000003" thickBot="1">
      <c r="A1099" s="49" t="s">
        <v>4121</v>
      </c>
      <c r="B1099" s="49" t="s">
        <v>4122</v>
      </c>
      <c r="C1099" s="49" t="s">
        <v>4123</v>
      </c>
      <c r="D1099" s="50" t="s">
        <v>828</v>
      </c>
      <c r="E1099" s="49" t="s">
        <v>1568</v>
      </c>
      <c r="F1099" s="52">
        <v>1</v>
      </c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</row>
    <row r="1100" spans="1:48" ht="53.4" thickBot="1">
      <c r="A1100" s="49" t="s">
        <v>4124</v>
      </c>
      <c r="B1100" s="49" t="s">
        <v>4125</v>
      </c>
      <c r="C1100" s="49" t="s">
        <v>4126</v>
      </c>
      <c r="D1100" s="50" t="s">
        <v>828</v>
      </c>
      <c r="E1100" s="49" t="s">
        <v>1568</v>
      </c>
      <c r="F1100" s="52">
        <v>1</v>
      </c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</row>
    <row r="1101" spans="1:48" ht="53.4" thickBot="1">
      <c r="A1101" s="49" t="s">
        <v>4127</v>
      </c>
      <c r="B1101" s="49" t="s">
        <v>4128</v>
      </c>
      <c r="C1101" s="49" t="s">
        <v>1673</v>
      </c>
      <c r="D1101" s="50" t="s">
        <v>1460</v>
      </c>
      <c r="E1101" s="49" t="s">
        <v>1568</v>
      </c>
      <c r="F1101" s="52">
        <v>1</v>
      </c>
      <c r="G1101" s="49"/>
      <c r="H1101" s="56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9"/>
      <c r="AE1101" s="49"/>
      <c r="AF1101" s="49"/>
      <c r="AG1101" s="49"/>
      <c r="AH1101" s="49"/>
      <c r="AI1101" s="49"/>
      <c r="AJ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</row>
    <row r="1102" spans="1:48" ht="53.4" thickBot="1">
      <c r="A1102" s="49" t="s">
        <v>4129</v>
      </c>
      <c r="B1102" s="49" t="s">
        <v>4130</v>
      </c>
      <c r="C1102" s="49" t="s">
        <v>4131</v>
      </c>
      <c r="D1102" s="50" t="s">
        <v>828</v>
      </c>
      <c r="E1102" s="49" t="s">
        <v>1568</v>
      </c>
      <c r="F1102" s="52">
        <v>1</v>
      </c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</row>
    <row r="1103" spans="1:48" ht="53.4" thickBot="1">
      <c r="A1103" s="49" t="s">
        <v>4132</v>
      </c>
      <c r="B1103" s="49" t="s">
        <v>4133</v>
      </c>
      <c r="C1103" s="49" t="s">
        <v>4134</v>
      </c>
      <c r="D1103" s="50" t="s">
        <v>1460</v>
      </c>
      <c r="E1103" s="49" t="s">
        <v>1568</v>
      </c>
      <c r="F1103" s="52">
        <v>1</v>
      </c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</row>
    <row r="1104" spans="1:48" ht="53.4" thickBot="1">
      <c r="A1104" s="49" t="s">
        <v>4135</v>
      </c>
      <c r="B1104" s="49" t="s">
        <v>4136</v>
      </c>
      <c r="C1104" s="49" t="s">
        <v>4137</v>
      </c>
      <c r="D1104" s="50" t="s">
        <v>1460</v>
      </c>
      <c r="E1104" s="49" t="s">
        <v>1568</v>
      </c>
      <c r="F1104" s="52">
        <v>1</v>
      </c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</row>
    <row r="1105" spans="1:48" ht="40.200000000000003" thickBot="1">
      <c r="A1105" s="53" t="s">
        <v>4138</v>
      </c>
      <c r="B1105" s="53" t="s">
        <v>4139</v>
      </c>
      <c r="C1105" s="53" t="s">
        <v>4140</v>
      </c>
      <c r="D1105" s="54" t="s">
        <v>828</v>
      </c>
      <c r="E1105" s="53" t="s">
        <v>899</v>
      </c>
      <c r="F1105" s="53"/>
      <c r="G1105" s="53" t="s">
        <v>899</v>
      </c>
      <c r="H1105" s="55" t="s">
        <v>4141</v>
      </c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3"/>
      <c r="T1105" s="53"/>
      <c r="U1105" s="53"/>
      <c r="V1105" s="53"/>
      <c r="W1105" s="53"/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3"/>
      <c r="AK1105" s="53"/>
      <c r="AL1105" s="53"/>
      <c r="AM1105" s="53"/>
      <c r="AN1105" s="53"/>
      <c r="AO1105" s="53"/>
      <c r="AP1105" s="53"/>
      <c r="AQ1105" s="53"/>
      <c r="AR1105" s="53"/>
      <c r="AS1105" s="53"/>
      <c r="AT1105" s="53"/>
      <c r="AU1105" s="53"/>
      <c r="AV1105" s="53"/>
    </row>
    <row r="1106" spans="1:48" ht="53.4" thickBot="1">
      <c r="A1106" s="49" t="s">
        <v>4142</v>
      </c>
      <c r="B1106" s="49" t="s">
        <v>4143</v>
      </c>
      <c r="C1106" s="49" t="s">
        <v>4144</v>
      </c>
      <c r="D1106" s="50" t="s">
        <v>828</v>
      </c>
      <c r="E1106" s="49" t="s">
        <v>1568</v>
      </c>
      <c r="F1106" s="52">
        <v>1</v>
      </c>
      <c r="G1106" s="49"/>
      <c r="H1106" s="51" t="s">
        <v>4145</v>
      </c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</row>
    <row r="1107" spans="1:48" ht="40.200000000000003" thickBot="1">
      <c r="A1107" s="49" t="s">
        <v>4146</v>
      </c>
      <c r="B1107" s="49" t="s">
        <v>4147</v>
      </c>
      <c r="C1107" s="49" t="s">
        <v>4148</v>
      </c>
      <c r="D1107" s="50" t="s">
        <v>872</v>
      </c>
      <c r="E1107" s="49" t="s">
        <v>1568</v>
      </c>
      <c r="F1107" s="52">
        <v>1</v>
      </c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49"/>
      <c r="AG1107" s="49"/>
      <c r="AH1107" s="49"/>
      <c r="AI1107" s="49"/>
      <c r="AJ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</row>
    <row r="1108" spans="1:48" ht="40.200000000000003" thickBot="1">
      <c r="A1108" s="49" t="s">
        <v>4149</v>
      </c>
      <c r="B1108" s="49" t="s">
        <v>4150</v>
      </c>
      <c r="C1108" s="49" t="s">
        <v>4151</v>
      </c>
      <c r="D1108" s="50" t="s">
        <v>828</v>
      </c>
      <c r="E1108" s="49" t="s">
        <v>1568</v>
      </c>
      <c r="F1108" s="52">
        <v>1</v>
      </c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9"/>
      <c r="AE1108" s="49"/>
      <c r="AF1108" s="49"/>
      <c r="AG1108" s="49"/>
      <c r="AH1108" s="49"/>
      <c r="AI1108" s="49"/>
      <c r="AJ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</row>
    <row r="1109" spans="1:48" ht="40.200000000000003" thickBot="1">
      <c r="A1109" s="49" t="s">
        <v>4152</v>
      </c>
      <c r="B1109" s="49" t="s">
        <v>4153</v>
      </c>
      <c r="C1109" s="49" t="s">
        <v>4151</v>
      </c>
      <c r="D1109" s="50" t="s">
        <v>828</v>
      </c>
      <c r="E1109" s="49" t="s">
        <v>1114</v>
      </c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9"/>
      <c r="AE1109" s="49"/>
      <c r="AF1109" s="49"/>
      <c r="AG1109" s="49"/>
      <c r="AH1109" s="49"/>
      <c r="AI1109" s="49"/>
      <c r="AJ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</row>
    <row r="1110" spans="1:48" ht="53.4" thickBot="1">
      <c r="A1110" s="49" t="s">
        <v>4154</v>
      </c>
      <c r="B1110" s="49" t="s">
        <v>4155</v>
      </c>
      <c r="C1110" s="49" t="s">
        <v>4156</v>
      </c>
      <c r="D1110" s="50" t="s">
        <v>1460</v>
      </c>
      <c r="E1110" s="49" t="s">
        <v>1568</v>
      </c>
      <c r="F1110" s="52">
        <v>1</v>
      </c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</row>
    <row r="1111" spans="1:48" ht="40.200000000000003" thickBot="1">
      <c r="A1111" s="49" t="s">
        <v>4157</v>
      </c>
      <c r="B1111" s="49" t="s">
        <v>4158</v>
      </c>
      <c r="C1111" s="49" t="s">
        <v>4159</v>
      </c>
      <c r="D1111" s="50" t="s">
        <v>1460</v>
      </c>
      <c r="E1111" s="49" t="s">
        <v>1568</v>
      </c>
      <c r="F1111" s="52">
        <v>1</v>
      </c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9"/>
      <c r="AE1111" s="49"/>
      <c r="AF1111" s="49"/>
      <c r="AG1111" s="49"/>
      <c r="AH1111" s="49"/>
      <c r="AI1111" s="49"/>
      <c r="AJ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</row>
    <row r="1112" spans="1:48" ht="40.200000000000003" thickBot="1">
      <c r="A1112" s="49" t="s">
        <v>4160</v>
      </c>
      <c r="B1112" s="49" t="s">
        <v>4161</v>
      </c>
      <c r="C1112" s="49" t="s">
        <v>4156</v>
      </c>
      <c r="D1112" s="50" t="s">
        <v>1460</v>
      </c>
      <c r="E1112" s="49" t="s">
        <v>1568</v>
      </c>
      <c r="F1112" s="52">
        <v>1</v>
      </c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49"/>
      <c r="AF1112" s="49"/>
      <c r="AG1112" s="49"/>
      <c r="AH1112" s="49"/>
      <c r="AI1112" s="49"/>
      <c r="AJ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</row>
    <row r="1113" spans="1:48" ht="40.200000000000003" thickBot="1">
      <c r="A1113" s="49" t="s">
        <v>4162</v>
      </c>
      <c r="B1113" s="49" t="s">
        <v>4163</v>
      </c>
      <c r="C1113" s="49" t="s">
        <v>4164</v>
      </c>
      <c r="D1113" s="50" t="s">
        <v>1460</v>
      </c>
      <c r="E1113" s="49" t="s">
        <v>1568</v>
      </c>
      <c r="F1113" s="52">
        <v>1</v>
      </c>
      <c r="G1113" s="49"/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  <c r="AA1113" s="49"/>
      <c r="AB1113" s="49"/>
      <c r="AC1113" s="49"/>
      <c r="AD1113" s="49"/>
      <c r="AE1113" s="49"/>
      <c r="AF1113" s="49"/>
      <c r="AG1113" s="49"/>
      <c r="AH1113" s="49"/>
      <c r="AI1113" s="49"/>
      <c r="AJ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</row>
    <row r="1114" spans="1:48" ht="40.200000000000003" thickBot="1">
      <c r="A1114" s="49" t="s">
        <v>4165</v>
      </c>
      <c r="B1114" s="49" t="s">
        <v>4166</v>
      </c>
      <c r="C1114" s="49" t="s">
        <v>4167</v>
      </c>
      <c r="D1114" s="50" t="s">
        <v>872</v>
      </c>
      <c r="E1114" s="49" t="s">
        <v>2101</v>
      </c>
      <c r="F1114" s="52">
        <v>2</v>
      </c>
      <c r="G1114" s="49"/>
      <c r="H1114" s="49"/>
      <c r="I1114" s="49" t="s">
        <v>874</v>
      </c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  <c r="AC1114" s="49"/>
      <c r="AD1114" s="49"/>
      <c r="AE1114" s="49"/>
      <c r="AF1114" s="49"/>
      <c r="AG1114" s="49"/>
      <c r="AH1114" s="49"/>
      <c r="AI1114" s="49"/>
      <c r="AJ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</row>
    <row r="1115" spans="1:48" ht="66.599999999999994" thickBot="1">
      <c r="A1115" s="49" t="s">
        <v>819</v>
      </c>
      <c r="B1115" s="49" t="s">
        <v>4168</v>
      </c>
      <c r="C1115" s="49" t="s">
        <v>4169</v>
      </c>
      <c r="D1115" s="50" t="s">
        <v>828</v>
      </c>
      <c r="E1115" s="49" t="s">
        <v>1577</v>
      </c>
      <c r="F1115" s="52">
        <v>4</v>
      </c>
      <c r="G1115" s="49"/>
      <c r="H1115" s="49"/>
      <c r="I1115" s="49" t="s">
        <v>874</v>
      </c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49"/>
      <c r="AE1115" s="49"/>
      <c r="AF1115" s="49"/>
      <c r="AG1115" s="49"/>
      <c r="AH1115" s="49"/>
      <c r="AI1115" s="49"/>
      <c r="AJ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</row>
    <row r="1116" spans="1:48" ht="40.200000000000003" thickBot="1">
      <c r="A1116" s="49" t="s">
        <v>4170</v>
      </c>
      <c r="B1116" s="49" t="s">
        <v>4171</v>
      </c>
      <c r="C1116" s="49" t="s">
        <v>4172</v>
      </c>
      <c r="D1116" s="50" t="s">
        <v>934</v>
      </c>
      <c r="E1116" s="49" t="s">
        <v>1114</v>
      </c>
      <c r="F1116" s="49"/>
      <c r="G1116" s="49"/>
      <c r="H1116" s="49" t="s">
        <v>4173</v>
      </c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</row>
    <row r="1117" spans="1:48" ht="66.599999999999994" thickBot="1">
      <c r="A1117" s="49" t="s">
        <v>4174</v>
      </c>
      <c r="B1117" s="49" t="s">
        <v>4175</v>
      </c>
      <c r="C1117" s="49" t="s">
        <v>4176</v>
      </c>
      <c r="D1117" s="50" t="s">
        <v>1460</v>
      </c>
      <c r="E1117" s="49" t="s">
        <v>1568</v>
      </c>
      <c r="F1117" s="52">
        <v>2</v>
      </c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  <c r="AC1117" s="49"/>
      <c r="AD1117" s="49"/>
      <c r="AE1117" s="49"/>
      <c r="AF1117" s="49"/>
      <c r="AG1117" s="49"/>
      <c r="AH1117" s="49"/>
      <c r="AI1117" s="49"/>
      <c r="AJ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</row>
    <row r="1118" spans="1:48" ht="53.4" thickBot="1">
      <c r="A1118" s="49" t="s">
        <v>610</v>
      </c>
      <c r="B1118" s="49" t="s">
        <v>4177</v>
      </c>
      <c r="C1118" s="49" t="s">
        <v>4178</v>
      </c>
      <c r="D1118" s="50" t="s">
        <v>918</v>
      </c>
      <c r="E1118" s="49" t="s">
        <v>3561</v>
      </c>
      <c r="F1118" s="52">
        <v>1</v>
      </c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  <c r="AC1118" s="49"/>
      <c r="AD1118" s="49"/>
      <c r="AE1118" s="49"/>
      <c r="AF1118" s="49"/>
      <c r="AG1118" s="49"/>
      <c r="AH1118" s="49"/>
      <c r="AI1118" s="49"/>
      <c r="AJ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</row>
    <row r="1119" spans="1:48" ht="53.4" thickBot="1">
      <c r="A1119" s="49" t="s">
        <v>4179</v>
      </c>
      <c r="B1119" s="49" t="s">
        <v>4180</v>
      </c>
      <c r="C1119" s="49" t="s">
        <v>4181</v>
      </c>
      <c r="D1119" s="50" t="s">
        <v>828</v>
      </c>
      <c r="E1119" s="49" t="s">
        <v>2959</v>
      </c>
      <c r="F1119" s="52">
        <v>3</v>
      </c>
      <c r="G1119" s="49"/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9"/>
      <c r="AE1119" s="49"/>
      <c r="AF1119" s="49"/>
      <c r="AG1119" s="49"/>
      <c r="AH1119" s="49"/>
      <c r="AI1119" s="49"/>
      <c r="AJ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</row>
    <row r="1120" spans="1:48" ht="53.4" thickBot="1">
      <c r="A1120" s="49" t="s">
        <v>563</v>
      </c>
      <c r="B1120" s="49" t="s">
        <v>4182</v>
      </c>
      <c r="C1120" s="49" t="s">
        <v>306</v>
      </c>
      <c r="D1120" s="50" t="s">
        <v>918</v>
      </c>
      <c r="E1120" s="49" t="s">
        <v>3561</v>
      </c>
      <c r="F1120" s="52">
        <v>1</v>
      </c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  <c r="AC1120" s="49"/>
      <c r="AD1120" s="49"/>
      <c r="AE1120" s="49"/>
      <c r="AF1120" s="49"/>
      <c r="AG1120" s="49"/>
      <c r="AH1120" s="49"/>
      <c r="AI1120" s="49"/>
      <c r="AJ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</row>
    <row r="1121" spans="1:48" ht="53.4" thickBot="1">
      <c r="A1121" s="49" t="s">
        <v>4183</v>
      </c>
      <c r="B1121" s="49" t="s">
        <v>4184</v>
      </c>
      <c r="C1121" s="49" t="s">
        <v>4184</v>
      </c>
      <c r="D1121" s="50" t="s">
        <v>1460</v>
      </c>
      <c r="E1121" s="49" t="s">
        <v>1568</v>
      </c>
      <c r="F1121" s="52">
        <v>1</v>
      </c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  <c r="AC1121" s="49"/>
      <c r="AD1121" s="49"/>
      <c r="AE1121" s="49"/>
      <c r="AF1121" s="49"/>
      <c r="AG1121" s="49"/>
      <c r="AH1121" s="49"/>
      <c r="AI1121" s="49"/>
      <c r="AJ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</row>
    <row r="1122" spans="1:48" ht="40.200000000000003" thickBot="1">
      <c r="A1122" s="49" t="s">
        <v>4185</v>
      </c>
      <c r="B1122" s="49" t="s">
        <v>4186</v>
      </c>
      <c r="C1122" s="49" t="s">
        <v>4187</v>
      </c>
      <c r="D1122" s="50" t="s">
        <v>872</v>
      </c>
      <c r="E1122" s="49" t="s">
        <v>2096</v>
      </c>
      <c r="F1122" s="52">
        <v>2</v>
      </c>
      <c r="G1122" s="49"/>
      <c r="H1122" s="49"/>
      <c r="I1122" s="49" t="s">
        <v>874</v>
      </c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</row>
    <row r="1123" spans="1:48" ht="66.599999999999994" thickBot="1">
      <c r="A1123" s="49" t="s">
        <v>458</v>
      </c>
      <c r="B1123" s="49" t="s">
        <v>4188</v>
      </c>
      <c r="C1123" s="49" t="s">
        <v>4189</v>
      </c>
      <c r="D1123" s="50" t="s">
        <v>889</v>
      </c>
      <c r="E1123" s="49" t="s">
        <v>4190</v>
      </c>
      <c r="F1123" s="52">
        <v>3</v>
      </c>
      <c r="G1123" s="49"/>
      <c r="H1123" s="49"/>
      <c r="I1123" s="49" t="s">
        <v>874</v>
      </c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  <c r="AC1123" s="49"/>
      <c r="AD1123" s="49"/>
      <c r="AE1123" s="49"/>
      <c r="AF1123" s="49"/>
      <c r="AG1123" s="49"/>
      <c r="AH1123" s="49"/>
      <c r="AI1123" s="49"/>
      <c r="AJ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</row>
    <row r="1124" spans="1:48" ht="53.4" thickBot="1">
      <c r="A1124" s="49" t="s">
        <v>4191</v>
      </c>
      <c r="B1124" s="49" t="s">
        <v>4192</v>
      </c>
      <c r="C1124" s="49" t="s">
        <v>4193</v>
      </c>
      <c r="D1124" s="50" t="s">
        <v>828</v>
      </c>
      <c r="E1124" s="49" t="s">
        <v>1568</v>
      </c>
      <c r="F1124" s="52">
        <v>2</v>
      </c>
      <c r="G1124" s="49"/>
      <c r="H1124" s="49"/>
      <c r="I1124" s="49" t="s">
        <v>874</v>
      </c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9"/>
      <c r="AE1124" s="49"/>
      <c r="AF1124" s="49"/>
      <c r="AG1124" s="49"/>
      <c r="AH1124" s="49"/>
      <c r="AI1124" s="49"/>
      <c r="AJ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</row>
    <row r="1125" spans="1:48" ht="66.599999999999994" thickBot="1">
      <c r="A1125" s="53" t="s">
        <v>4194</v>
      </c>
      <c r="B1125" s="53" t="s">
        <v>4195</v>
      </c>
      <c r="C1125" s="53" t="s">
        <v>4196</v>
      </c>
      <c r="D1125" s="54" t="s">
        <v>828</v>
      </c>
      <c r="E1125" s="53" t="s">
        <v>899</v>
      </c>
      <c r="F1125" s="53"/>
      <c r="G1125" s="53" t="s">
        <v>899</v>
      </c>
      <c r="H1125" s="53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3"/>
      <c r="T1125" s="53"/>
      <c r="U1125" s="53"/>
      <c r="V1125" s="53"/>
      <c r="W1125" s="53"/>
      <c r="X1125" s="53"/>
      <c r="Y1125" s="53"/>
      <c r="Z1125" s="53"/>
      <c r="AA1125" s="53"/>
      <c r="AB1125" s="53"/>
      <c r="AC1125" s="53"/>
      <c r="AD1125" s="53"/>
      <c r="AE1125" s="53"/>
      <c r="AF1125" s="53"/>
      <c r="AG1125" s="53"/>
      <c r="AH1125" s="53"/>
      <c r="AI1125" s="53"/>
      <c r="AJ1125" s="53"/>
      <c r="AK1125" s="53"/>
      <c r="AL1125" s="53"/>
      <c r="AM1125" s="53"/>
      <c r="AN1125" s="53"/>
      <c r="AO1125" s="53"/>
      <c r="AP1125" s="53"/>
      <c r="AQ1125" s="53"/>
      <c r="AR1125" s="53"/>
      <c r="AS1125" s="53"/>
      <c r="AT1125" s="53"/>
      <c r="AU1125" s="53"/>
      <c r="AV1125" s="53"/>
    </row>
    <row r="1126" spans="1:48" ht="66.599999999999994" thickBot="1">
      <c r="A1126" s="49" t="s">
        <v>4197</v>
      </c>
      <c r="B1126" s="49" t="s">
        <v>4195</v>
      </c>
      <c r="C1126" s="49" t="s">
        <v>4198</v>
      </c>
      <c r="D1126" s="50" t="s">
        <v>828</v>
      </c>
      <c r="E1126" s="49" t="s">
        <v>1405</v>
      </c>
      <c r="F1126" s="52">
        <v>3</v>
      </c>
      <c r="G1126" s="49"/>
      <c r="H1126" s="51" t="s">
        <v>4199</v>
      </c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9"/>
      <c r="AE1126" s="49"/>
      <c r="AF1126" s="49"/>
      <c r="AG1126" s="49"/>
      <c r="AH1126" s="49"/>
      <c r="AI1126" s="49"/>
      <c r="AJ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</row>
    <row r="1127" spans="1:48" ht="66.599999999999994" thickBot="1">
      <c r="A1127" s="53" t="s">
        <v>4200</v>
      </c>
      <c r="B1127" s="53" t="s">
        <v>4201</v>
      </c>
      <c r="C1127" s="53" t="s">
        <v>4202</v>
      </c>
      <c r="D1127" s="54" t="s">
        <v>828</v>
      </c>
      <c r="E1127" s="53" t="s">
        <v>899</v>
      </c>
      <c r="F1127" s="53"/>
      <c r="G1127" s="53" t="s">
        <v>899</v>
      </c>
      <c r="H1127" s="53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3"/>
      <c r="T1127" s="53"/>
      <c r="U1127" s="53"/>
      <c r="V1127" s="53"/>
      <c r="W1127" s="53"/>
      <c r="X1127" s="53"/>
      <c r="Y1127" s="53"/>
      <c r="Z1127" s="53"/>
      <c r="AA1127" s="53"/>
      <c r="AB1127" s="53"/>
      <c r="AC1127" s="53"/>
      <c r="AD1127" s="53"/>
      <c r="AE1127" s="53"/>
      <c r="AF1127" s="53"/>
      <c r="AG1127" s="53"/>
      <c r="AH1127" s="53"/>
      <c r="AI1127" s="53"/>
      <c r="AJ1127" s="53"/>
      <c r="AK1127" s="53"/>
      <c r="AL1127" s="53"/>
      <c r="AM1127" s="53"/>
      <c r="AN1127" s="53"/>
      <c r="AO1127" s="53"/>
      <c r="AP1127" s="53"/>
      <c r="AQ1127" s="53"/>
      <c r="AR1127" s="53"/>
      <c r="AS1127" s="53"/>
      <c r="AT1127" s="53"/>
      <c r="AU1127" s="53"/>
      <c r="AV1127" s="53"/>
    </row>
    <row r="1128" spans="1:48" ht="79.8" thickBot="1">
      <c r="A1128" s="49" t="s">
        <v>4203</v>
      </c>
      <c r="B1128" s="49" t="s">
        <v>4204</v>
      </c>
      <c r="C1128" s="49" t="s">
        <v>4205</v>
      </c>
      <c r="D1128" s="50" t="s">
        <v>828</v>
      </c>
      <c r="E1128" s="49" t="s">
        <v>2096</v>
      </c>
      <c r="F1128" s="52">
        <v>3</v>
      </c>
      <c r="G1128" s="49"/>
      <c r="H1128" s="51" t="s">
        <v>4206</v>
      </c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</row>
    <row r="1129" spans="1:48" ht="66.599999999999994" thickBot="1">
      <c r="A1129" s="49" t="s">
        <v>4207</v>
      </c>
      <c r="B1129" s="49" t="s">
        <v>4208</v>
      </c>
      <c r="C1129" s="49" t="s">
        <v>4209</v>
      </c>
      <c r="D1129" s="50" t="s">
        <v>918</v>
      </c>
      <c r="E1129" s="49" t="s">
        <v>3917</v>
      </c>
      <c r="F1129" s="52">
        <v>1</v>
      </c>
      <c r="G1129" s="49"/>
      <c r="H1129" s="49"/>
      <c r="I1129" s="49"/>
      <c r="J1129" s="49" t="s">
        <v>874</v>
      </c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49"/>
      <c r="AF1129" s="49"/>
      <c r="AG1129" s="49"/>
      <c r="AH1129" s="49"/>
      <c r="AI1129" s="49"/>
      <c r="AJ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</row>
    <row r="1130" spans="1:48" ht="79.8" thickBot="1">
      <c r="A1130" s="49" t="s">
        <v>831</v>
      </c>
      <c r="B1130" s="49" t="s">
        <v>4210</v>
      </c>
      <c r="C1130" s="49" t="s">
        <v>4211</v>
      </c>
      <c r="D1130" s="50" t="s">
        <v>828</v>
      </c>
      <c r="E1130" s="49" t="s">
        <v>1405</v>
      </c>
      <c r="F1130" s="52">
        <v>3</v>
      </c>
      <c r="G1130" s="49"/>
      <c r="H1130" s="49"/>
      <c r="I1130" s="49" t="s">
        <v>874</v>
      </c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  <c r="AC1130" s="49"/>
      <c r="AD1130" s="49"/>
      <c r="AE1130" s="49"/>
      <c r="AF1130" s="49"/>
      <c r="AG1130" s="49"/>
      <c r="AH1130" s="49"/>
      <c r="AI1130" s="49"/>
      <c r="AJ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</row>
    <row r="1131" spans="1:48" ht="66.599999999999994" thickBot="1">
      <c r="A1131" s="49" t="s">
        <v>4212</v>
      </c>
      <c r="B1131" s="49" t="s">
        <v>4213</v>
      </c>
      <c r="C1131" s="49" t="s">
        <v>4214</v>
      </c>
      <c r="D1131" s="50" t="s">
        <v>828</v>
      </c>
      <c r="E1131" s="49" t="s">
        <v>1568</v>
      </c>
      <c r="F1131" s="52">
        <v>2</v>
      </c>
      <c r="G1131" s="49"/>
      <c r="H1131" s="49"/>
      <c r="I1131" s="49" t="s">
        <v>874</v>
      </c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  <c r="AC1131" s="49"/>
      <c r="AD1131" s="49"/>
      <c r="AE1131" s="49"/>
      <c r="AF1131" s="49"/>
      <c r="AG1131" s="49"/>
      <c r="AH1131" s="49"/>
      <c r="AI1131" s="49"/>
      <c r="AJ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</row>
    <row r="1132" spans="1:48" ht="40.200000000000003" thickBot="1">
      <c r="A1132" s="49" t="s">
        <v>4215</v>
      </c>
      <c r="B1132" s="49" t="s">
        <v>4216</v>
      </c>
      <c r="C1132" s="49" t="s">
        <v>4217</v>
      </c>
      <c r="D1132" s="50" t="s">
        <v>889</v>
      </c>
      <c r="E1132" s="49" t="s">
        <v>2096</v>
      </c>
      <c r="F1132" s="52">
        <v>1</v>
      </c>
      <c r="G1132" s="49"/>
      <c r="H1132" s="51" t="s">
        <v>4218</v>
      </c>
      <c r="I1132" s="49" t="s">
        <v>874</v>
      </c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  <c r="AC1132" s="49"/>
      <c r="AD1132" s="49"/>
      <c r="AE1132" s="49"/>
      <c r="AF1132" s="49"/>
      <c r="AG1132" s="49"/>
      <c r="AH1132" s="49"/>
      <c r="AI1132" s="49"/>
      <c r="AJ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</row>
    <row r="1133" spans="1:48" ht="53.4" thickBot="1">
      <c r="A1133" s="49" t="s">
        <v>4219</v>
      </c>
      <c r="B1133" s="49" t="s">
        <v>4220</v>
      </c>
      <c r="C1133" s="49" t="s">
        <v>4221</v>
      </c>
      <c r="D1133" s="50" t="s">
        <v>828</v>
      </c>
      <c r="E1133" s="49" t="s">
        <v>2096</v>
      </c>
      <c r="F1133" s="52">
        <v>1</v>
      </c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  <c r="AC1133" s="49"/>
      <c r="AD1133" s="49"/>
      <c r="AE1133" s="49"/>
      <c r="AF1133" s="49"/>
      <c r="AG1133" s="49"/>
      <c r="AH1133" s="49"/>
      <c r="AI1133" s="49"/>
      <c r="AJ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</row>
    <row r="1134" spans="1:48" ht="79.8" thickBot="1">
      <c r="A1134" s="49" t="s">
        <v>4222</v>
      </c>
      <c r="B1134" s="49" t="s">
        <v>4223</v>
      </c>
      <c r="C1134" s="49" t="s">
        <v>4223</v>
      </c>
      <c r="D1134" s="50" t="s">
        <v>828</v>
      </c>
      <c r="E1134" s="49" t="s">
        <v>1568</v>
      </c>
      <c r="F1134" s="52">
        <v>3</v>
      </c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</row>
    <row r="1135" spans="1:48" ht="53.4" thickBot="1">
      <c r="A1135" s="49" t="s">
        <v>4224</v>
      </c>
      <c r="B1135" s="49" t="s">
        <v>4225</v>
      </c>
      <c r="C1135" s="49" t="s">
        <v>4225</v>
      </c>
      <c r="D1135" s="50" t="s">
        <v>828</v>
      </c>
      <c r="E1135" s="49" t="s">
        <v>1568</v>
      </c>
      <c r="F1135" s="52">
        <v>3</v>
      </c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49"/>
      <c r="AG1135" s="49"/>
      <c r="AH1135" s="49"/>
      <c r="AI1135" s="49"/>
      <c r="AJ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</row>
    <row r="1136" spans="1:48" ht="79.8" thickBot="1">
      <c r="A1136" s="49" t="s">
        <v>4226</v>
      </c>
      <c r="B1136" s="49" t="s">
        <v>4227</v>
      </c>
      <c r="C1136" s="49" t="s">
        <v>4228</v>
      </c>
      <c r="D1136" s="50" t="s">
        <v>828</v>
      </c>
      <c r="E1136" s="49" t="s">
        <v>3082</v>
      </c>
      <c r="F1136" s="52">
        <v>5</v>
      </c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  <c r="AC1136" s="49"/>
      <c r="AD1136" s="49"/>
      <c r="AE1136" s="49"/>
      <c r="AF1136" s="49"/>
      <c r="AG1136" s="49"/>
      <c r="AH1136" s="49"/>
      <c r="AI1136" s="49"/>
      <c r="AJ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</row>
    <row r="1137" spans="1:48" ht="53.4" thickBot="1">
      <c r="A1137" s="49" t="s">
        <v>4229</v>
      </c>
      <c r="B1137" s="49" t="s">
        <v>4230</v>
      </c>
      <c r="C1137" s="49" t="s">
        <v>4231</v>
      </c>
      <c r="D1137" s="50" t="s">
        <v>828</v>
      </c>
      <c r="E1137" s="49" t="s">
        <v>2096</v>
      </c>
      <c r="F1137" s="52">
        <v>2</v>
      </c>
      <c r="G1137" s="49"/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9"/>
      <c r="AE1137" s="49"/>
      <c r="AF1137" s="49"/>
      <c r="AG1137" s="49"/>
      <c r="AH1137" s="49"/>
      <c r="AI1137" s="49"/>
      <c r="AJ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</row>
    <row r="1138" spans="1:48" ht="79.8" thickBot="1">
      <c r="A1138" s="49" t="s">
        <v>4232</v>
      </c>
      <c r="B1138" s="49" t="s">
        <v>4233</v>
      </c>
      <c r="C1138" s="49" t="s">
        <v>4234</v>
      </c>
      <c r="D1138" s="50" t="s">
        <v>828</v>
      </c>
      <c r="E1138" s="49" t="s">
        <v>3082</v>
      </c>
      <c r="F1138" s="52">
        <v>5</v>
      </c>
      <c r="G1138" s="49"/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49"/>
      <c r="AE1138" s="49"/>
      <c r="AF1138" s="49"/>
      <c r="AG1138" s="49"/>
      <c r="AH1138" s="49"/>
      <c r="AI1138" s="49"/>
      <c r="AJ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</row>
    <row r="1139" spans="1:48" ht="27" thickBot="1">
      <c r="A1139" s="49" t="s">
        <v>4235</v>
      </c>
      <c r="B1139" s="49" t="s">
        <v>4236</v>
      </c>
      <c r="C1139" s="49" t="s">
        <v>4237</v>
      </c>
      <c r="D1139" s="50" t="s">
        <v>828</v>
      </c>
      <c r="E1139" s="49" t="s">
        <v>1568</v>
      </c>
      <c r="F1139" s="52">
        <v>3</v>
      </c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9"/>
      <c r="AE1139" s="49"/>
      <c r="AF1139" s="49"/>
      <c r="AG1139" s="49"/>
      <c r="AH1139" s="49"/>
      <c r="AI1139" s="49"/>
      <c r="AJ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</row>
    <row r="1140" spans="1:48" ht="40.200000000000003" thickBot="1">
      <c r="A1140" s="49" t="s">
        <v>4238</v>
      </c>
      <c r="B1140" s="49" t="s">
        <v>4239</v>
      </c>
      <c r="C1140" s="49" t="s">
        <v>4240</v>
      </c>
      <c r="D1140" s="50" t="s">
        <v>828</v>
      </c>
      <c r="E1140" s="49" t="s">
        <v>4241</v>
      </c>
      <c r="F1140" s="49"/>
      <c r="G1140" s="49"/>
      <c r="H1140" s="49"/>
      <c r="I1140" s="49" t="s">
        <v>874</v>
      </c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</row>
    <row r="1141" spans="1:48" ht="79.8" thickBot="1">
      <c r="A1141" s="49" t="s">
        <v>492</v>
      </c>
      <c r="B1141" s="49" t="s">
        <v>4242</v>
      </c>
      <c r="C1141" s="49" t="s">
        <v>4243</v>
      </c>
      <c r="D1141" s="50" t="s">
        <v>828</v>
      </c>
      <c r="E1141" s="49" t="s">
        <v>4244</v>
      </c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9"/>
      <c r="AE1141" s="49"/>
      <c r="AF1141" s="49"/>
      <c r="AG1141" s="49"/>
      <c r="AH1141" s="49"/>
      <c r="AI1141" s="49"/>
      <c r="AJ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</row>
    <row r="1142" spans="1:48" ht="66.599999999999994" thickBot="1">
      <c r="A1142" s="49" t="s">
        <v>4245</v>
      </c>
      <c r="B1142" s="49" t="s">
        <v>4246</v>
      </c>
      <c r="C1142" s="49" t="s">
        <v>4247</v>
      </c>
      <c r="D1142" s="50" t="s">
        <v>828</v>
      </c>
      <c r="E1142" s="49" t="s">
        <v>4244</v>
      </c>
      <c r="F1142" s="49"/>
      <c r="G1142" s="49"/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9"/>
      <c r="AE1142" s="49"/>
      <c r="AF1142" s="49"/>
      <c r="AG1142" s="49"/>
      <c r="AH1142" s="49"/>
      <c r="AI1142" s="49"/>
      <c r="AJ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</row>
    <row r="1143" spans="1:48" ht="53.4" thickBot="1">
      <c r="A1143" s="49" t="s">
        <v>825</v>
      </c>
      <c r="B1143" s="49" t="s">
        <v>4248</v>
      </c>
      <c r="C1143" s="49" t="s">
        <v>4249</v>
      </c>
      <c r="D1143" s="50" t="s">
        <v>828</v>
      </c>
      <c r="E1143" s="56" t="s">
        <v>4241</v>
      </c>
      <c r="F1143" s="49"/>
      <c r="G1143" s="49"/>
      <c r="H1143" s="49"/>
      <c r="I1143" s="49" t="s">
        <v>874</v>
      </c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9"/>
      <c r="AE1143" s="49"/>
      <c r="AF1143" s="49"/>
      <c r="AG1143" s="49"/>
      <c r="AH1143" s="49"/>
      <c r="AI1143" s="49"/>
      <c r="AJ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</row>
    <row r="1144" spans="1:48" ht="53.4" thickBot="1">
      <c r="A1144" s="49" t="s">
        <v>826</v>
      </c>
      <c r="B1144" s="49" t="s">
        <v>4250</v>
      </c>
      <c r="C1144" s="49" t="s">
        <v>4251</v>
      </c>
      <c r="D1144" s="50" t="s">
        <v>828</v>
      </c>
      <c r="E1144" s="56" t="s">
        <v>4241</v>
      </c>
      <c r="F1144" s="49"/>
      <c r="G1144" s="49"/>
      <c r="H1144" s="49"/>
      <c r="I1144" s="49" t="s">
        <v>874</v>
      </c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9"/>
      <c r="AE1144" s="49"/>
      <c r="AF1144" s="49"/>
      <c r="AG1144" s="49"/>
      <c r="AH1144" s="49"/>
      <c r="AI1144" s="49"/>
      <c r="AJ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</row>
    <row r="1145" spans="1:48" ht="79.8" thickBot="1">
      <c r="A1145" s="49" t="s">
        <v>455</v>
      </c>
      <c r="B1145" s="49" t="s">
        <v>4252</v>
      </c>
      <c r="C1145" s="49" t="s">
        <v>4253</v>
      </c>
      <c r="D1145" s="50" t="s">
        <v>872</v>
      </c>
      <c r="E1145" s="49" t="s">
        <v>4045</v>
      </c>
      <c r="F1145" s="49"/>
      <c r="G1145" s="49"/>
      <c r="H1145" s="49"/>
      <c r="I1145" s="49" t="s">
        <v>874</v>
      </c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  <c r="AC1145" s="49"/>
      <c r="AD1145" s="49"/>
      <c r="AE1145" s="49"/>
      <c r="AF1145" s="49"/>
      <c r="AG1145" s="49"/>
      <c r="AH1145" s="49"/>
      <c r="AI1145" s="49"/>
      <c r="AJ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</row>
    <row r="1146" spans="1:48" ht="66.599999999999994" thickBot="1">
      <c r="A1146" s="53" t="s">
        <v>4254</v>
      </c>
      <c r="B1146" s="53" t="s">
        <v>4255</v>
      </c>
      <c r="C1146" s="53" t="s">
        <v>4256</v>
      </c>
      <c r="D1146" s="54" t="s">
        <v>872</v>
      </c>
      <c r="E1146" s="53" t="s">
        <v>899</v>
      </c>
      <c r="F1146" s="53"/>
      <c r="G1146" s="53" t="s">
        <v>899</v>
      </c>
      <c r="H1146" s="53" t="s">
        <v>4257</v>
      </c>
      <c r="I1146" s="53" t="s">
        <v>874</v>
      </c>
      <c r="J1146" s="53"/>
      <c r="K1146" s="53"/>
      <c r="L1146" s="53"/>
      <c r="M1146" s="53"/>
      <c r="N1146" s="53"/>
      <c r="O1146" s="53"/>
      <c r="P1146" s="53"/>
      <c r="Q1146" s="53"/>
      <c r="R1146" s="53"/>
      <c r="S1146" s="53"/>
      <c r="T1146" s="53"/>
      <c r="U1146" s="53"/>
      <c r="V1146" s="53"/>
      <c r="W1146" s="53"/>
      <c r="X1146" s="53"/>
      <c r="Y1146" s="53"/>
      <c r="Z1146" s="53"/>
      <c r="AA1146" s="53"/>
      <c r="AB1146" s="53"/>
      <c r="AC1146" s="53"/>
      <c r="AD1146" s="53"/>
      <c r="AE1146" s="53"/>
      <c r="AF1146" s="53"/>
      <c r="AG1146" s="53"/>
      <c r="AH1146" s="53"/>
      <c r="AI1146" s="53"/>
      <c r="AJ1146" s="53"/>
      <c r="AK1146" s="53"/>
      <c r="AL1146" s="53"/>
      <c r="AM1146" s="53"/>
      <c r="AN1146" s="53"/>
      <c r="AO1146" s="53"/>
      <c r="AP1146" s="53"/>
      <c r="AQ1146" s="53"/>
      <c r="AR1146" s="53"/>
      <c r="AS1146" s="53"/>
      <c r="AT1146" s="53"/>
      <c r="AU1146" s="53"/>
      <c r="AV1146" s="53"/>
    </row>
    <row r="1147" spans="1:48" ht="79.8" thickBot="1">
      <c r="A1147" s="49" t="s">
        <v>4258</v>
      </c>
      <c r="B1147" s="49" t="s">
        <v>4259</v>
      </c>
      <c r="C1147" s="49" t="s">
        <v>4260</v>
      </c>
      <c r="D1147" s="50" t="s">
        <v>828</v>
      </c>
      <c r="E1147" s="49" t="s">
        <v>1568</v>
      </c>
      <c r="F1147" s="52">
        <v>3</v>
      </c>
      <c r="G1147" s="49"/>
      <c r="H1147" s="49"/>
      <c r="I1147" s="49" t="s">
        <v>874</v>
      </c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  <c r="AC1147" s="49"/>
      <c r="AD1147" s="49"/>
      <c r="AE1147" s="49"/>
      <c r="AF1147" s="49"/>
      <c r="AG1147" s="49"/>
      <c r="AH1147" s="49"/>
      <c r="AI1147" s="49"/>
      <c r="AJ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</row>
    <row r="1148" spans="1:48" ht="53.4" thickBot="1">
      <c r="A1148" s="49" t="s">
        <v>4261</v>
      </c>
      <c r="B1148" s="49" t="s">
        <v>4262</v>
      </c>
      <c r="C1148" s="49" t="s">
        <v>4262</v>
      </c>
      <c r="D1148" s="50" t="s">
        <v>828</v>
      </c>
      <c r="E1148" s="49" t="s">
        <v>1434</v>
      </c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49"/>
      <c r="AG1148" s="49"/>
      <c r="AH1148" s="49"/>
      <c r="AI1148" s="49"/>
      <c r="AJ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</row>
    <row r="1149" spans="1:48" ht="66.599999999999994" thickBot="1">
      <c r="A1149" s="49" t="s">
        <v>4263</v>
      </c>
      <c r="B1149" s="49" t="s">
        <v>4264</v>
      </c>
      <c r="C1149" s="49" t="s">
        <v>4264</v>
      </c>
      <c r="D1149" s="50" t="s">
        <v>828</v>
      </c>
      <c r="E1149" s="49" t="s">
        <v>1257</v>
      </c>
      <c r="F1149" s="49"/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  <c r="AC1149" s="49"/>
      <c r="AD1149" s="49"/>
      <c r="AE1149" s="49"/>
      <c r="AF1149" s="49"/>
      <c r="AG1149" s="49"/>
      <c r="AH1149" s="49"/>
      <c r="AI1149" s="49"/>
      <c r="AJ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</row>
    <row r="1150" spans="1:48" ht="40.200000000000003" thickBot="1">
      <c r="A1150" s="49" t="s">
        <v>4265</v>
      </c>
      <c r="B1150" s="49" t="s">
        <v>4266</v>
      </c>
      <c r="C1150" s="49" t="s">
        <v>4267</v>
      </c>
      <c r="D1150" s="50" t="s">
        <v>940</v>
      </c>
      <c r="E1150" s="49" t="s">
        <v>1257</v>
      </c>
      <c r="F1150" s="49"/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49"/>
      <c r="AG1150" s="49"/>
      <c r="AH1150" s="49"/>
      <c r="AI1150" s="49"/>
      <c r="AJ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</row>
    <row r="1151" spans="1:48" ht="79.8" thickBot="1">
      <c r="A1151" s="53" t="s">
        <v>4268</v>
      </c>
      <c r="B1151" s="53" t="s">
        <v>4269</v>
      </c>
      <c r="C1151" s="53" t="s">
        <v>4270</v>
      </c>
      <c r="D1151" s="54" t="s">
        <v>828</v>
      </c>
      <c r="E1151" s="53" t="s">
        <v>899</v>
      </c>
      <c r="F1151" s="53"/>
      <c r="G1151" s="53" t="s">
        <v>899</v>
      </c>
      <c r="H1151" s="53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3"/>
      <c r="T1151" s="53"/>
      <c r="U1151" s="53"/>
      <c r="V1151" s="53"/>
      <c r="W1151" s="53"/>
      <c r="X1151" s="53"/>
      <c r="Y1151" s="53"/>
      <c r="Z1151" s="53"/>
      <c r="AA1151" s="53"/>
      <c r="AB1151" s="53"/>
      <c r="AC1151" s="53"/>
      <c r="AD1151" s="53"/>
      <c r="AE1151" s="53"/>
      <c r="AF1151" s="53"/>
      <c r="AG1151" s="53"/>
      <c r="AH1151" s="53"/>
      <c r="AI1151" s="53"/>
      <c r="AJ1151" s="53"/>
      <c r="AK1151" s="53"/>
      <c r="AL1151" s="53"/>
      <c r="AM1151" s="53"/>
      <c r="AN1151" s="53"/>
      <c r="AO1151" s="53"/>
      <c r="AP1151" s="53"/>
      <c r="AQ1151" s="53"/>
      <c r="AR1151" s="53"/>
      <c r="AS1151" s="53"/>
      <c r="AT1151" s="53"/>
      <c r="AU1151" s="53"/>
      <c r="AV1151" s="53"/>
    </row>
    <row r="1152" spans="1:48" ht="53.4" thickBot="1">
      <c r="A1152" s="49" t="s">
        <v>4271</v>
      </c>
      <c r="B1152" s="49" t="s">
        <v>4272</v>
      </c>
      <c r="C1152" s="49" t="s">
        <v>4273</v>
      </c>
      <c r="D1152" s="50" t="s">
        <v>828</v>
      </c>
      <c r="E1152" s="49" t="s">
        <v>1257</v>
      </c>
      <c r="F1152" s="49"/>
      <c r="G1152" s="49"/>
      <c r="H1152" s="51" t="s">
        <v>4274</v>
      </c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</row>
    <row r="1153" spans="1:48" ht="79.8" thickBot="1">
      <c r="A1153" s="49" t="s">
        <v>4275</v>
      </c>
      <c r="B1153" s="49" t="s">
        <v>4276</v>
      </c>
      <c r="C1153" s="49" t="s">
        <v>4277</v>
      </c>
      <c r="D1153" s="50" t="s">
        <v>828</v>
      </c>
      <c r="E1153" s="49" t="s">
        <v>3451</v>
      </c>
      <c r="F1153" s="52">
        <v>2</v>
      </c>
      <c r="G1153" s="49"/>
      <c r="H1153" s="49"/>
      <c r="I1153" s="49" t="s">
        <v>874</v>
      </c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  <c r="AC1153" s="49"/>
      <c r="AD1153" s="49"/>
      <c r="AE1153" s="49"/>
      <c r="AF1153" s="49"/>
      <c r="AG1153" s="49"/>
      <c r="AH1153" s="49"/>
      <c r="AI1153" s="49"/>
      <c r="AJ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</row>
    <row r="1154" spans="1:48" ht="53.4" thickBot="1">
      <c r="A1154" s="49" t="s">
        <v>4278</v>
      </c>
      <c r="B1154" s="49" t="s">
        <v>4279</v>
      </c>
      <c r="C1154" s="49" t="s">
        <v>4280</v>
      </c>
      <c r="D1154" s="50" t="s">
        <v>872</v>
      </c>
      <c r="E1154" s="49" t="s">
        <v>4281</v>
      </c>
      <c r="F1154" s="49"/>
      <c r="G1154" s="49"/>
      <c r="H1154" s="49"/>
      <c r="I1154" s="49" t="s">
        <v>874</v>
      </c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  <c r="AC1154" s="49"/>
      <c r="AD1154" s="49"/>
      <c r="AE1154" s="49"/>
      <c r="AF1154" s="49"/>
      <c r="AG1154" s="49"/>
      <c r="AH1154" s="49"/>
      <c r="AI1154" s="49"/>
      <c r="AJ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</row>
    <row r="1155" spans="1:48" ht="40.200000000000003" thickBot="1">
      <c r="A1155" s="49" t="s">
        <v>852</v>
      </c>
      <c r="B1155" s="49" t="s">
        <v>4282</v>
      </c>
      <c r="C1155" s="49" t="s">
        <v>4283</v>
      </c>
      <c r="D1155" s="50" t="s">
        <v>872</v>
      </c>
      <c r="E1155" s="49" t="s">
        <v>4281</v>
      </c>
      <c r="F1155" s="49"/>
      <c r="G1155" s="49"/>
      <c r="H1155" s="49"/>
      <c r="I1155" s="49" t="s">
        <v>874</v>
      </c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49"/>
      <c r="AA1155" s="49"/>
      <c r="AB1155" s="49"/>
      <c r="AC1155" s="49"/>
      <c r="AD1155" s="49"/>
      <c r="AE1155" s="49"/>
      <c r="AF1155" s="49"/>
      <c r="AG1155" s="49"/>
      <c r="AH1155" s="49"/>
      <c r="AI1155" s="49"/>
      <c r="AJ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</row>
    <row r="1156" spans="1:48" ht="40.200000000000003" thickBot="1">
      <c r="A1156" s="49" t="s">
        <v>4284</v>
      </c>
      <c r="B1156" s="49" t="s">
        <v>4285</v>
      </c>
      <c r="C1156" s="49" t="s">
        <v>4286</v>
      </c>
      <c r="D1156" s="50" t="s">
        <v>872</v>
      </c>
      <c r="E1156" s="49" t="s">
        <v>4045</v>
      </c>
      <c r="F1156" s="49"/>
      <c r="G1156" s="49"/>
      <c r="H1156" s="49"/>
      <c r="I1156" s="49" t="s">
        <v>874</v>
      </c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  <c r="AC1156" s="49"/>
      <c r="AD1156" s="49"/>
      <c r="AE1156" s="49"/>
      <c r="AF1156" s="49"/>
      <c r="AG1156" s="49"/>
      <c r="AH1156" s="49"/>
      <c r="AI1156" s="49"/>
      <c r="AJ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</row>
    <row r="1157" spans="1:48" ht="40.200000000000003" thickBot="1">
      <c r="A1157" s="49" t="s">
        <v>4287</v>
      </c>
      <c r="B1157" s="49" t="s">
        <v>4288</v>
      </c>
      <c r="C1157" s="49" t="s">
        <v>4289</v>
      </c>
      <c r="D1157" s="50" t="s">
        <v>945</v>
      </c>
      <c r="E1157" s="49" t="s">
        <v>4281</v>
      </c>
      <c r="F1157" s="49"/>
      <c r="G1157" s="49"/>
      <c r="H1157" s="49"/>
      <c r="I1157" s="49" t="s">
        <v>874</v>
      </c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  <c r="AC1157" s="49"/>
      <c r="AD1157" s="49"/>
      <c r="AE1157" s="49"/>
      <c r="AF1157" s="49"/>
      <c r="AG1157" s="49"/>
      <c r="AH1157" s="49"/>
      <c r="AI1157" s="49"/>
      <c r="AJ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</row>
    <row r="1158" spans="1:48" ht="66.599999999999994" thickBot="1">
      <c r="A1158" s="49" t="s">
        <v>454</v>
      </c>
      <c r="B1158" s="49" t="s">
        <v>79</v>
      </c>
      <c r="C1158" s="49" t="s">
        <v>4290</v>
      </c>
      <c r="D1158" s="50" t="s">
        <v>889</v>
      </c>
      <c r="E1158" s="49" t="s">
        <v>882</v>
      </c>
      <c r="F1158" s="49"/>
      <c r="G1158" s="49"/>
      <c r="H1158" s="49"/>
      <c r="I1158" s="49" t="s">
        <v>874</v>
      </c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</row>
    <row r="1159" spans="1:48" ht="40.200000000000003" thickBot="1">
      <c r="A1159" s="53" t="s">
        <v>4291</v>
      </c>
      <c r="B1159" s="53" t="s">
        <v>4292</v>
      </c>
      <c r="C1159" s="53" t="s">
        <v>4293</v>
      </c>
      <c r="D1159" s="54" t="s">
        <v>872</v>
      </c>
      <c r="E1159" s="53" t="s">
        <v>899</v>
      </c>
      <c r="F1159" s="53"/>
      <c r="G1159" s="53" t="s">
        <v>899</v>
      </c>
      <c r="H1159" s="53"/>
      <c r="I1159" s="53" t="s">
        <v>874</v>
      </c>
      <c r="J1159" s="53"/>
      <c r="K1159" s="53"/>
      <c r="L1159" s="53"/>
      <c r="M1159" s="53"/>
      <c r="N1159" s="53"/>
      <c r="O1159" s="53"/>
      <c r="P1159" s="53"/>
      <c r="Q1159" s="53"/>
      <c r="R1159" s="53"/>
      <c r="S1159" s="53"/>
      <c r="T1159" s="53"/>
      <c r="U1159" s="53"/>
      <c r="V1159" s="53"/>
      <c r="W1159" s="53"/>
      <c r="X1159" s="53"/>
      <c r="Y1159" s="53"/>
      <c r="Z1159" s="53"/>
      <c r="AA1159" s="53"/>
      <c r="AB1159" s="53"/>
      <c r="AC1159" s="53"/>
      <c r="AD1159" s="53"/>
      <c r="AE1159" s="53"/>
      <c r="AF1159" s="53"/>
      <c r="AG1159" s="53"/>
      <c r="AH1159" s="53"/>
      <c r="AI1159" s="53"/>
      <c r="AJ1159" s="53"/>
      <c r="AK1159" s="53"/>
      <c r="AL1159" s="53"/>
      <c r="AM1159" s="53"/>
      <c r="AN1159" s="53"/>
      <c r="AO1159" s="53"/>
      <c r="AP1159" s="53"/>
      <c r="AQ1159" s="53"/>
      <c r="AR1159" s="53"/>
      <c r="AS1159" s="53"/>
      <c r="AT1159" s="53"/>
      <c r="AU1159" s="53"/>
      <c r="AV1159" s="53"/>
    </row>
    <row r="1160" spans="1:48" ht="40.200000000000003" thickBot="1">
      <c r="A1160" s="49" t="s">
        <v>4294</v>
      </c>
      <c r="B1160" s="49" t="s">
        <v>4295</v>
      </c>
      <c r="C1160" s="49" t="s">
        <v>4296</v>
      </c>
      <c r="D1160" s="50" t="s">
        <v>872</v>
      </c>
      <c r="E1160" s="49" t="s">
        <v>873</v>
      </c>
      <c r="F1160" s="49"/>
      <c r="G1160" s="49"/>
      <c r="H1160" s="51" t="s">
        <v>4297</v>
      </c>
      <c r="I1160" s="49" t="s">
        <v>874</v>
      </c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49"/>
      <c r="AG1160" s="49"/>
      <c r="AH1160" s="49"/>
      <c r="AI1160" s="49"/>
      <c r="AJ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</row>
    <row r="1161" spans="1:48" ht="40.200000000000003" thickBot="1">
      <c r="A1161" s="49" t="s">
        <v>4298</v>
      </c>
      <c r="B1161" s="49" t="s">
        <v>4299</v>
      </c>
      <c r="C1161" s="49" t="s">
        <v>4300</v>
      </c>
      <c r="D1161" s="50" t="s">
        <v>872</v>
      </c>
      <c r="E1161" s="49" t="s">
        <v>4045</v>
      </c>
      <c r="F1161" s="49"/>
      <c r="G1161" s="49"/>
      <c r="H1161" s="49"/>
      <c r="I1161" s="49" t="s">
        <v>874</v>
      </c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  <c r="AA1161" s="49"/>
      <c r="AB1161" s="49"/>
      <c r="AC1161" s="49"/>
      <c r="AD1161" s="49"/>
      <c r="AE1161" s="49"/>
      <c r="AF1161" s="49"/>
      <c r="AG1161" s="49"/>
      <c r="AH1161" s="49"/>
      <c r="AI1161" s="49"/>
      <c r="AJ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</row>
    <row r="1162" spans="1:48" ht="53.4" thickBot="1">
      <c r="A1162" s="49" t="s">
        <v>4301</v>
      </c>
      <c r="B1162" s="49" t="s">
        <v>4302</v>
      </c>
      <c r="C1162" s="49" t="s">
        <v>4303</v>
      </c>
      <c r="D1162" s="50" t="s">
        <v>828</v>
      </c>
      <c r="E1162" s="49" t="s">
        <v>1434</v>
      </c>
      <c r="F1162" s="49"/>
      <c r="G1162" s="49"/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49"/>
      <c r="AE1162" s="49"/>
      <c r="AF1162" s="49"/>
      <c r="AG1162" s="49"/>
      <c r="AH1162" s="49"/>
      <c r="AI1162" s="49"/>
      <c r="AJ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</row>
    <row r="1163" spans="1:48" ht="53.4" thickBot="1">
      <c r="A1163" s="49" t="s">
        <v>4304</v>
      </c>
      <c r="B1163" s="49" t="s">
        <v>4305</v>
      </c>
      <c r="C1163" s="49" t="s">
        <v>4305</v>
      </c>
      <c r="D1163" s="50" t="s">
        <v>828</v>
      </c>
      <c r="E1163" s="49" t="s">
        <v>4306</v>
      </c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  <c r="AC1163" s="49"/>
      <c r="AD1163" s="49"/>
      <c r="AE1163" s="49"/>
      <c r="AF1163" s="49"/>
      <c r="AG1163" s="49"/>
      <c r="AH1163" s="49"/>
      <c r="AI1163" s="49"/>
      <c r="AJ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</row>
    <row r="1164" spans="1:48" ht="53.4" thickBot="1">
      <c r="A1164" s="49" t="s">
        <v>583</v>
      </c>
      <c r="B1164" s="49" t="s">
        <v>4307</v>
      </c>
      <c r="C1164" s="49" t="s">
        <v>4308</v>
      </c>
      <c r="D1164" s="50" t="s">
        <v>918</v>
      </c>
      <c r="E1164" s="49" t="s">
        <v>4062</v>
      </c>
      <c r="F1164" s="52">
        <v>1</v>
      </c>
      <c r="G1164" s="49"/>
      <c r="H1164" s="49"/>
      <c r="I1164" s="49" t="s">
        <v>874</v>
      </c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</row>
    <row r="1165" spans="1:48" ht="53.4" thickBot="1">
      <c r="A1165" s="49" t="s">
        <v>4309</v>
      </c>
      <c r="B1165" s="49" t="s">
        <v>4310</v>
      </c>
      <c r="C1165" s="49" t="s">
        <v>4311</v>
      </c>
      <c r="D1165" s="50" t="s">
        <v>828</v>
      </c>
      <c r="E1165" s="49" t="s">
        <v>4312</v>
      </c>
      <c r="F1165" s="49"/>
      <c r="G1165" s="49"/>
      <c r="H1165" s="49"/>
      <c r="I1165" s="49" t="s">
        <v>874</v>
      </c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  <c r="AC1165" s="49"/>
      <c r="AD1165" s="49"/>
      <c r="AE1165" s="49"/>
      <c r="AF1165" s="49"/>
      <c r="AG1165" s="49"/>
      <c r="AH1165" s="49"/>
      <c r="AI1165" s="49"/>
      <c r="AJ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</row>
    <row r="1166" spans="1:48" ht="53.4" thickBot="1">
      <c r="A1166" s="49" t="s">
        <v>433</v>
      </c>
      <c r="B1166" s="49" t="s">
        <v>4313</v>
      </c>
      <c r="C1166" s="49" t="s">
        <v>4314</v>
      </c>
      <c r="D1166" s="50" t="s">
        <v>940</v>
      </c>
      <c r="E1166" s="49" t="s">
        <v>1193</v>
      </c>
      <c r="F1166" s="49"/>
      <c r="G1166" s="49"/>
      <c r="H1166" s="56"/>
      <c r="I1166" s="49"/>
      <c r="J1166" s="49" t="s">
        <v>874</v>
      </c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  <c r="AC1166" s="49"/>
      <c r="AD1166" s="49"/>
      <c r="AE1166" s="49"/>
      <c r="AF1166" s="49"/>
      <c r="AG1166" s="49"/>
      <c r="AH1166" s="49"/>
      <c r="AI1166" s="49"/>
      <c r="AJ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</row>
    <row r="1167" spans="1:48" ht="27" thickBot="1">
      <c r="A1167" s="49" t="s">
        <v>4315</v>
      </c>
      <c r="B1167" s="49"/>
      <c r="C1167" s="49"/>
      <c r="D1167" s="77" t="e">
        <v>#N/A</v>
      </c>
      <c r="E1167" s="49"/>
      <c r="F1167" s="49"/>
      <c r="G1167" s="49" t="s">
        <v>4316</v>
      </c>
      <c r="H1167" s="51" t="s">
        <v>2195</v>
      </c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  <c r="AA1167" s="49"/>
      <c r="AB1167" s="49"/>
      <c r="AC1167" s="49"/>
      <c r="AD1167" s="49"/>
      <c r="AE1167" s="49"/>
      <c r="AF1167" s="49"/>
      <c r="AG1167" s="49"/>
      <c r="AH1167" s="49"/>
      <c r="AI1167" s="49"/>
      <c r="AJ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</row>
    <row r="1168" spans="1:48" ht="27" thickBot="1">
      <c r="A1168" s="49" t="s">
        <v>4317</v>
      </c>
      <c r="B1168" s="49"/>
      <c r="C1168" s="49"/>
      <c r="D1168" s="77" t="e">
        <v>#N/A</v>
      </c>
      <c r="E1168" s="49"/>
      <c r="F1168" s="49"/>
      <c r="G1168" s="49" t="s">
        <v>4316</v>
      </c>
      <c r="H1168" s="51" t="s">
        <v>4318</v>
      </c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  <c r="AC1168" s="49"/>
      <c r="AD1168" s="49"/>
      <c r="AE1168" s="49"/>
      <c r="AF1168" s="49"/>
      <c r="AG1168" s="49"/>
      <c r="AH1168" s="49"/>
      <c r="AI1168" s="49"/>
      <c r="AJ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</row>
    <row r="1169" spans="1:48" ht="53.4" thickBot="1">
      <c r="A1169" s="65" t="s">
        <v>4319</v>
      </c>
      <c r="B1169" s="49" t="s">
        <v>4320</v>
      </c>
      <c r="C1169" s="49"/>
      <c r="D1169" s="77" t="e">
        <v>#N/A</v>
      </c>
      <c r="E1169" s="49"/>
      <c r="F1169" s="49"/>
      <c r="G1169" s="49" t="s">
        <v>4316</v>
      </c>
      <c r="H1169" s="57" t="s">
        <v>4321</v>
      </c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49"/>
      <c r="AG1169" s="49"/>
      <c r="AH1169" s="49"/>
      <c r="AI1169" s="49"/>
      <c r="AJ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</row>
    <row r="1170" spans="1:48" ht="27" thickBot="1">
      <c r="A1170" s="65" t="s">
        <v>4322</v>
      </c>
      <c r="B1170" s="49"/>
      <c r="C1170" s="49"/>
      <c r="D1170" s="77" t="e">
        <v>#N/A</v>
      </c>
      <c r="E1170" s="49"/>
      <c r="F1170" s="49"/>
      <c r="G1170" s="49" t="s">
        <v>4316</v>
      </c>
      <c r="H1170" s="51" t="s">
        <v>4323</v>
      </c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</row>
    <row r="1171" spans="1:48" ht="27" thickBot="1">
      <c r="A1171" s="49" t="s">
        <v>4324</v>
      </c>
      <c r="B1171" s="49"/>
      <c r="C1171" s="49"/>
      <c r="D1171" s="77" t="e">
        <v>#N/A</v>
      </c>
      <c r="E1171" s="49"/>
      <c r="F1171" s="49"/>
      <c r="G1171" s="49" t="s">
        <v>4316</v>
      </c>
      <c r="H1171" s="57" t="s">
        <v>4325</v>
      </c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49"/>
      <c r="AG1171" s="49"/>
      <c r="AH1171" s="49"/>
      <c r="AI1171" s="49"/>
      <c r="AJ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</row>
    <row r="1172" spans="1:48" ht="53.4" thickBot="1">
      <c r="A1172" s="49" t="s">
        <v>4326</v>
      </c>
      <c r="B1172" s="49" t="s">
        <v>2566</v>
      </c>
      <c r="C1172" s="49"/>
      <c r="D1172" s="77" t="e">
        <v>#N/A</v>
      </c>
      <c r="E1172" s="49"/>
      <c r="F1172" s="49"/>
      <c r="G1172" s="49" t="s">
        <v>4316</v>
      </c>
      <c r="H1172" s="51" t="s">
        <v>2570</v>
      </c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  <c r="AC1172" s="49"/>
      <c r="AD1172" s="49"/>
      <c r="AE1172" s="49"/>
      <c r="AF1172" s="49"/>
      <c r="AG1172" s="49"/>
      <c r="AH1172" s="49"/>
      <c r="AI1172" s="49"/>
      <c r="AJ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</row>
    <row r="1173" spans="1:48" ht="16.8" thickBot="1">
      <c r="A1173" s="49" t="s">
        <v>4327</v>
      </c>
      <c r="B1173" s="49"/>
      <c r="C1173" s="49"/>
      <c r="D1173" s="77" t="e">
        <v>#N/A</v>
      </c>
      <c r="E1173" s="49"/>
      <c r="F1173" s="49"/>
      <c r="G1173" s="49" t="s">
        <v>4316</v>
      </c>
      <c r="H1173" s="51" t="s">
        <v>4297</v>
      </c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  <c r="AA1173" s="49"/>
      <c r="AB1173" s="49"/>
      <c r="AC1173" s="49"/>
      <c r="AD1173" s="49"/>
      <c r="AE1173" s="49"/>
      <c r="AF1173" s="49"/>
      <c r="AG1173" s="49"/>
      <c r="AH1173" s="49"/>
      <c r="AI1173" s="49"/>
      <c r="AJ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</row>
    <row r="1174" spans="1:48" ht="53.4" thickBot="1">
      <c r="A1174" s="49" t="s">
        <v>4328</v>
      </c>
      <c r="B1174" s="49"/>
      <c r="C1174" s="49"/>
      <c r="D1174" s="77" t="e">
        <v>#N/A</v>
      </c>
      <c r="E1174" s="49"/>
      <c r="F1174" s="49"/>
      <c r="G1174" s="49" t="s">
        <v>4316</v>
      </c>
      <c r="H1174" s="51" t="s">
        <v>4329</v>
      </c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  <c r="AC1174" s="49"/>
      <c r="AD1174" s="49"/>
      <c r="AE1174" s="49"/>
      <c r="AF1174" s="49"/>
      <c r="AG1174" s="49"/>
      <c r="AH1174" s="49"/>
      <c r="AI1174" s="49"/>
      <c r="AJ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</row>
    <row r="1175" spans="1:48" ht="40.200000000000003" thickBot="1">
      <c r="A1175" s="49" t="s">
        <v>4330</v>
      </c>
      <c r="B1175" s="49"/>
      <c r="C1175" s="49"/>
      <c r="D1175" s="77" t="e">
        <v>#N/A</v>
      </c>
      <c r="E1175" s="49"/>
      <c r="F1175" s="49"/>
      <c r="G1175" s="49" t="s">
        <v>4316</v>
      </c>
      <c r="H1175" s="51" t="s">
        <v>4331</v>
      </c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49"/>
      <c r="AG1175" s="49"/>
      <c r="AH1175" s="49"/>
      <c r="AI1175" s="49"/>
      <c r="AJ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</row>
    <row r="1176" spans="1:48" ht="16.8" thickBot="1">
      <c r="A1176" s="49"/>
      <c r="B1176" s="49"/>
      <c r="C1176" s="49"/>
      <c r="D1176" s="56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</row>
    <row r="1177" spans="1:48" ht="16.8" thickBot="1">
      <c r="A1177" s="49"/>
      <c r="B1177" s="49"/>
      <c r="C1177" s="49"/>
      <c r="D1177" s="49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  <c r="AC1177" s="49"/>
      <c r="AD1177" s="49"/>
      <c r="AE1177" s="49"/>
      <c r="AF1177" s="49"/>
      <c r="AG1177" s="49"/>
      <c r="AH1177" s="49"/>
      <c r="AI1177" s="49"/>
      <c r="AJ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</row>
    <row r="1178" spans="1:48" ht="16.8" thickBot="1">
      <c r="A1178" s="49"/>
      <c r="B1178" s="49"/>
      <c r="C1178" s="49"/>
      <c r="D1178" s="49"/>
      <c r="E1178" s="49"/>
      <c r="F1178" s="49"/>
      <c r="G1178" s="49"/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  <c r="AC1178" s="49"/>
      <c r="AD1178" s="49"/>
      <c r="AE1178" s="49"/>
      <c r="AF1178" s="49"/>
      <c r="AG1178" s="49"/>
      <c r="AH1178" s="49"/>
      <c r="AI1178" s="49"/>
      <c r="AJ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</row>
    <row r="1179" spans="1:48" ht="16.8" thickBot="1">
      <c r="A1179" s="49"/>
      <c r="B1179" s="49"/>
      <c r="C1179" s="49"/>
      <c r="D1179" s="49"/>
      <c r="E1179" s="49"/>
      <c r="F1179" s="49"/>
      <c r="G1179" s="49"/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  <c r="AA1179" s="49"/>
      <c r="AB1179" s="49"/>
      <c r="AC1179" s="49"/>
      <c r="AD1179" s="49"/>
      <c r="AE1179" s="49"/>
      <c r="AF1179" s="49"/>
      <c r="AG1179" s="49"/>
      <c r="AH1179" s="49"/>
      <c r="AI1179" s="49"/>
      <c r="AJ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</row>
    <row r="1180" spans="1:48" ht="16.8" thickBot="1">
      <c r="A1180" s="92" t="s">
        <v>1677</v>
      </c>
      <c r="B1180" s="93"/>
      <c r="C1180" s="93"/>
      <c r="D1180" s="93"/>
      <c r="E1180" s="93"/>
      <c r="F1180" s="94"/>
      <c r="G1180" s="51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49"/>
      <c r="AE1180" s="49"/>
      <c r="AF1180" s="49"/>
      <c r="AG1180" s="49"/>
      <c r="AH1180" s="49"/>
      <c r="AI1180" s="49"/>
      <c r="AJ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</row>
    <row r="1181" spans="1:48" ht="16.8" thickBot="1">
      <c r="A1181" s="49"/>
      <c r="B1181" s="49"/>
      <c r="C1181" s="49"/>
      <c r="D1181" s="49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</row>
    <row r="1182" spans="1:48" ht="16.8" thickBot="1">
      <c r="A1182" s="49"/>
      <c r="B1182" s="49"/>
      <c r="C1182" s="49"/>
      <c r="D1182" s="49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</row>
    <row r="1183" spans="1:48" ht="16.8" thickBot="1">
      <c r="A1183" s="49"/>
      <c r="B1183" s="49"/>
      <c r="C1183" s="49"/>
      <c r="D1183" s="49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  <c r="AC1183" s="49"/>
      <c r="AD1183" s="49"/>
      <c r="AE1183" s="49"/>
      <c r="AF1183" s="49"/>
      <c r="AG1183" s="49"/>
      <c r="AH1183" s="49"/>
      <c r="AI1183" s="49"/>
      <c r="AJ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</row>
    <row r="1184" spans="1:48" ht="16.8" thickBot="1">
      <c r="A1184" s="49"/>
      <c r="B1184" s="49"/>
      <c r="C1184" s="49"/>
      <c r="D1184" s="4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49"/>
      <c r="AG1184" s="49"/>
      <c r="AH1184" s="49"/>
      <c r="AI1184" s="49"/>
      <c r="AJ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</row>
    <row r="1185" spans="1:48" ht="16.8" thickBot="1">
      <c r="A1185" s="49"/>
      <c r="B1185" s="49"/>
      <c r="C1185" s="49"/>
      <c r="D1185" s="49"/>
      <c r="E1185" s="49"/>
      <c r="F1185" s="49"/>
      <c r="G1185" s="49"/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  <c r="AA1185" s="49"/>
      <c r="AB1185" s="49"/>
      <c r="AC1185" s="49"/>
      <c r="AD1185" s="49"/>
      <c r="AE1185" s="49"/>
      <c r="AF1185" s="49"/>
      <c r="AG1185" s="49"/>
      <c r="AH1185" s="49"/>
      <c r="AI1185" s="49"/>
      <c r="AJ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</row>
    <row r="1186" spans="1:48" ht="16.8" thickBot="1">
      <c r="A1186" s="49"/>
      <c r="B1186" s="49"/>
      <c r="C1186" s="49"/>
      <c r="D1186" s="49"/>
      <c r="E1186" s="49"/>
      <c r="F1186" s="49"/>
      <c r="G1186" s="49"/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49"/>
      <c r="AG1186" s="49"/>
      <c r="AH1186" s="49"/>
      <c r="AI1186" s="49"/>
      <c r="AJ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</row>
    <row r="1187" spans="1:48" ht="16.8" thickBot="1">
      <c r="A1187" s="49"/>
      <c r="B1187" s="49"/>
      <c r="C1187" s="49"/>
      <c r="D1187" s="49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  <c r="AC1187" s="49"/>
      <c r="AD1187" s="49"/>
      <c r="AE1187" s="49"/>
      <c r="AF1187" s="49"/>
      <c r="AG1187" s="49"/>
      <c r="AH1187" s="49"/>
      <c r="AI1187" s="49"/>
      <c r="AJ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</row>
    <row r="1188" spans="1:48" ht="16.8" thickBot="1">
      <c r="A1188" s="49"/>
      <c r="B1188" s="49"/>
      <c r="C1188" s="49"/>
      <c r="D1188" s="4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</row>
    <row r="1189" spans="1:48" ht="16.8" thickBot="1">
      <c r="A1189" s="49"/>
      <c r="B1189" s="49"/>
      <c r="C1189" s="49"/>
      <c r="D1189" s="49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  <c r="AC1189" s="49"/>
      <c r="AD1189" s="49"/>
      <c r="AE1189" s="49"/>
      <c r="AF1189" s="49"/>
      <c r="AG1189" s="49"/>
      <c r="AH1189" s="49"/>
      <c r="AI1189" s="49"/>
      <c r="AJ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</row>
    <row r="1190" spans="1:48" ht="16.8" thickBot="1">
      <c r="A1190" s="49"/>
      <c r="B1190" s="49"/>
      <c r="C1190" s="49"/>
      <c r="D1190" s="49"/>
      <c r="E1190" s="49"/>
      <c r="F1190" s="49"/>
      <c r="G1190" s="49"/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49"/>
      <c r="AG1190" s="49"/>
      <c r="AH1190" s="49"/>
      <c r="AI1190" s="49"/>
      <c r="AJ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</row>
    <row r="1191" spans="1:48" ht="16.8" thickBot="1">
      <c r="A1191" s="49"/>
      <c r="B1191" s="49"/>
      <c r="C1191" s="49"/>
      <c r="D1191" s="49"/>
      <c r="E1191" s="49"/>
      <c r="F1191" s="49"/>
      <c r="G1191" s="49"/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  <c r="AC1191" s="49"/>
      <c r="AD1191" s="49"/>
      <c r="AE1191" s="49"/>
      <c r="AF1191" s="49"/>
      <c r="AG1191" s="49"/>
      <c r="AH1191" s="49"/>
      <c r="AI1191" s="49"/>
      <c r="AJ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</row>
    <row r="1192" spans="1:48" ht="16.8" thickBot="1">
      <c r="A1192" s="49"/>
      <c r="B1192" s="49"/>
      <c r="C1192" s="49"/>
      <c r="D1192" s="4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49"/>
      <c r="AG1192" s="49"/>
      <c r="AH1192" s="49"/>
      <c r="AI1192" s="49"/>
      <c r="AJ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</row>
    <row r="1193" spans="1:48" ht="16.8" thickBot="1">
      <c r="A1193" s="49"/>
      <c r="B1193" s="49"/>
      <c r="C1193" s="49"/>
      <c r="D1193" s="49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  <c r="AC1193" s="49"/>
      <c r="AD1193" s="49"/>
      <c r="AE1193" s="49"/>
      <c r="AF1193" s="49"/>
      <c r="AG1193" s="49"/>
      <c r="AH1193" s="49"/>
      <c r="AI1193" s="49"/>
      <c r="AJ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</row>
    <row r="1194" spans="1:48" ht="16.8" thickBot="1">
      <c r="A1194" s="49"/>
      <c r="B1194" s="49"/>
      <c r="C1194" s="49"/>
      <c r="D1194" s="49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</row>
    <row r="1195" spans="1:48" ht="16.8" thickBot="1">
      <c r="A1195" s="49"/>
      <c r="B1195" s="49"/>
      <c r="C1195" s="49"/>
      <c r="D1195" s="4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49"/>
      <c r="AG1195" s="49"/>
      <c r="AH1195" s="49"/>
      <c r="AI1195" s="49"/>
      <c r="AJ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</row>
    <row r="1196" spans="1:48" ht="16.8" thickBot="1">
      <c r="A1196" s="49"/>
      <c r="B1196" s="49"/>
      <c r="C1196" s="49"/>
      <c r="D1196" s="4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  <c r="AC1196" s="49"/>
      <c r="AD1196" s="49"/>
      <c r="AE1196" s="49"/>
      <c r="AF1196" s="49"/>
      <c r="AG1196" s="49"/>
      <c r="AH1196" s="49"/>
      <c r="AI1196" s="49"/>
      <c r="AJ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</row>
    <row r="1197" spans="1:48" ht="16.8" thickBot="1">
      <c r="A1197" s="49"/>
      <c r="B1197" s="49"/>
      <c r="C1197" s="49"/>
      <c r="D1197" s="49"/>
      <c r="E1197" s="49"/>
      <c r="F1197" s="49"/>
      <c r="G1197" s="49"/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  <c r="AA1197" s="49"/>
      <c r="AB1197" s="49"/>
      <c r="AC1197" s="49"/>
      <c r="AD1197" s="49"/>
      <c r="AE1197" s="49"/>
      <c r="AF1197" s="49"/>
      <c r="AG1197" s="49"/>
      <c r="AH1197" s="49"/>
      <c r="AI1197" s="49"/>
      <c r="AJ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</row>
    <row r="1198" spans="1:48" ht="16.8" thickBot="1">
      <c r="A1198" s="49"/>
      <c r="B1198" s="49"/>
      <c r="C1198" s="49"/>
      <c r="D1198" s="49"/>
      <c r="E1198" s="49"/>
      <c r="F1198" s="49"/>
      <c r="G1198" s="49"/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49"/>
      <c r="AG1198" s="49"/>
      <c r="AH1198" s="49"/>
      <c r="AI1198" s="49"/>
      <c r="AJ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</row>
    <row r="1199" spans="1:48" ht="16.8" thickBot="1">
      <c r="A1199" s="49"/>
      <c r="B1199" s="49"/>
      <c r="C1199" s="49"/>
      <c r="D1199" s="49"/>
      <c r="E1199" s="49"/>
      <c r="F1199" s="49"/>
      <c r="G1199" s="49"/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  <c r="AA1199" s="49"/>
      <c r="AB1199" s="49"/>
      <c r="AC1199" s="49"/>
      <c r="AD1199" s="49"/>
      <c r="AE1199" s="49"/>
      <c r="AF1199" s="49"/>
      <c r="AG1199" s="49"/>
      <c r="AH1199" s="49"/>
      <c r="AI1199" s="49"/>
      <c r="AJ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</row>
    <row r="1200" spans="1:48" ht="16.8" thickBot="1">
      <c r="A1200" s="49"/>
      <c r="B1200" s="49"/>
      <c r="C1200" s="49"/>
      <c r="D1200" s="49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  <c r="AC1200" s="49"/>
      <c r="AD1200" s="49"/>
      <c r="AE1200" s="49"/>
      <c r="AF1200" s="49"/>
      <c r="AG1200" s="49"/>
      <c r="AH1200" s="49"/>
      <c r="AI1200" s="49"/>
      <c r="AJ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</row>
    <row r="1201" spans="1:48" ht="16.8" thickBot="1">
      <c r="A1201" s="49"/>
      <c r="B1201" s="49"/>
      <c r="C1201" s="49"/>
      <c r="D1201" s="49"/>
      <c r="E1201" s="49"/>
      <c r="F1201" s="49"/>
      <c r="G1201" s="49"/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  <c r="AA1201" s="49"/>
      <c r="AB1201" s="49"/>
      <c r="AC1201" s="49"/>
      <c r="AD1201" s="49"/>
      <c r="AE1201" s="49"/>
      <c r="AF1201" s="49"/>
      <c r="AG1201" s="49"/>
      <c r="AH1201" s="49"/>
      <c r="AI1201" s="49"/>
      <c r="AJ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</row>
    <row r="1202" spans="1:48" ht="16.8" thickBot="1">
      <c r="A1202" s="49"/>
      <c r="B1202" s="49"/>
      <c r="C1202" s="49"/>
      <c r="D1202" s="49"/>
      <c r="E1202" s="49"/>
      <c r="F1202" s="49"/>
      <c r="G1202" s="49"/>
      <c r="H1202" s="49"/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  <c r="AA1202" s="49"/>
      <c r="AB1202" s="49"/>
      <c r="AC1202" s="49"/>
      <c r="AD1202" s="49"/>
      <c r="AE1202" s="49"/>
      <c r="AF1202" s="49"/>
      <c r="AG1202" s="49"/>
      <c r="AH1202" s="49"/>
      <c r="AI1202" s="49"/>
      <c r="AJ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</row>
    <row r="1203" spans="1:48" ht="16.8" thickBot="1">
      <c r="A1203" s="49"/>
      <c r="B1203" s="49"/>
      <c r="C1203" s="49"/>
      <c r="D1203" s="49"/>
      <c r="E1203" s="49"/>
      <c r="F1203" s="49"/>
      <c r="G1203" s="49"/>
      <c r="H1203" s="49"/>
      <c r="I1203" s="4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  <c r="AA1203" s="49"/>
      <c r="AB1203" s="49"/>
      <c r="AC1203" s="49"/>
      <c r="AD1203" s="49"/>
      <c r="AE1203" s="49"/>
      <c r="AF1203" s="49"/>
      <c r="AG1203" s="49"/>
      <c r="AH1203" s="49"/>
      <c r="AI1203" s="49"/>
      <c r="AJ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</row>
    <row r="1204" spans="1:48" ht="16.8" thickBot="1">
      <c r="A1204" s="49"/>
      <c r="B1204" s="49"/>
      <c r="C1204" s="49"/>
      <c r="D1204" s="49"/>
      <c r="E1204" s="49"/>
      <c r="F1204" s="49"/>
      <c r="G1204" s="49"/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  <c r="AC1204" s="49"/>
      <c r="AD1204" s="49"/>
      <c r="AE1204" s="49"/>
      <c r="AF1204" s="49"/>
      <c r="AG1204" s="49"/>
      <c r="AH1204" s="49"/>
      <c r="AI1204" s="49"/>
      <c r="AJ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</row>
    <row r="1205" spans="1:48" ht="16.8" thickBot="1">
      <c r="A1205" s="49"/>
      <c r="B1205" s="49"/>
      <c r="C1205" s="49"/>
      <c r="D1205" s="49"/>
      <c r="E1205" s="49"/>
      <c r="F1205" s="49"/>
      <c r="G1205" s="49"/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  <c r="AC1205" s="49"/>
      <c r="AD1205" s="49"/>
      <c r="AE1205" s="49"/>
      <c r="AF1205" s="49"/>
      <c r="AG1205" s="49"/>
      <c r="AH1205" s="49"/>
      <c r="AI1205" s="49"/>
      <c r="AJ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</row>
    <row r="1206" spans="1:48" ht="16.8" thickBot="1">
      <c r="A1206" s="49"/>
      <c r="B1206" s="49"/>
      <c r="C1206" s="49"/>
      <c r="D1206" s="49"/>
      <c r="E1206" s="49"/>
      <c r="F1206" s="49"/>
      <c r="G1206" s="49"/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  <c r="AC1206" s="49"/>
      <c r="AD1206" s="49"/>
      <c r="AE1206" s="49"/>
      <c r="AF1206" s="49"/>
      <c r="AG1206" s="49"/>
      <c r="AH1206" s="49"/>
      <c r="AI1206" s="49"/>
      <c r="AJ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</row>
    <row r="1207" spans="1:48" ht="16.8" thickBot="1">
      <c r="A1207" s="49"/>
      <c r="B1207" s="49"/>
      <c r="C1207" s="49"/>
      <c r="D1207" s="49"/>
      <c r="E1207" s="49"/>
      <c r="F1207" s="49"/>
      <c r="G1207" s="49"/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  <c r="Z1207" s="49"/>
      <c r="AA1207" s="49"/>
      <c r="AB1207" s="49"/>
      <c r="AC1207" s="49"/>
      <c r="AD1207" s="49"/>
      <c r="AE1207" s="49"/>
      <c r="AF1207" s="49"/>
      <c r="AG1207" s="49"/>
      <c r="AH1207" s="49"/>
      <c r="AI1207" s="49"/>
      <c r="AJ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</row>
    <row r="1208" spans="1:48" ht="16.8" thickBot="1">
      <c r="A1208" s="49"/>
      <c r="B1208" s="49"/>
      <c r="C1208" s="49"/>
      <c r="D1208" s="49"/>
      <c r="E1208" s="49"/>
      <c r="F1208" s="49"/>
      <c r="G1208" s="49"/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  <c r="AA1208" s="49"/>
      <c r="AB1208" s="49"/>
      <c r="AC1208" s="49"/>
      <c r="AD1208" s="49"/>
      <c r="AE1208" s="49"/>
      <c r="AF1208" s="49"/>
      <c r="AG1208" s="49"/>
      <c r="AH1208" s="49"/>
      <c r="AI1208" s="49"/>
      <c r="AJ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</row>
    <row r="1209" spans="1:48" ht="16.8" thickBot="1">
      <c r="A1209" s="49"/>
      <c r="B1209" s="49"/>
      <c r="C1209" s="49"/>
      <c r="D1209" s="49"/>
      <c r="E1209" s="49"/>
      <c r="F1209" s="49"/>
      <c r="G1209" s="49"/>
      <c r="H1209" s="49"/>
      <c r="I1209" s="4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  <c r="AA1209" s="49"/>
      <c r="AB1209" s="49"/>
      <c r="AC1209" s="49"/>
      <c r="AD1209" s="49"/>
      <c r="AE1209" s="49"/>
      <c r="AF1209" s="49"/>
      <c r="AG1209" s="49"/>
      <c r="AH1209" s="49"/>
      <c r="AI1209" s="49"/>
      <c r="AJ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</row>
    <row r="1210" spans="1:48" ht="16.8" thickBot="1">
      <c r="A1210" s="49"/>
      <c r="B1210" s="49"/>
      <c r="C1210" s="49"/>
      <c r="D1210" s="49"/>
      <c r="E1210" s="49"/>
      <c r="F1210" s="49"/>
      <c r="G1210" s="49"/>
      <c r="H1210" s="49"/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  <c r="AA1210" s="49"/>
      <c r="AB1210" s="49"/>
      <c r="AC1210" s="49"/>
      <c r="AD1210" s="49"/>
      <c r="AE1210" s="49"/>
      <c r="AF1210" s="49"/>
      <c r="AG1210" s="49"/>
      <c r="AH1210" s="49"/>
      <c r="AI1210" s="49"/>
      <c r="AJ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</row>
    <row r="1211" spans="1:48" ht="16.8" thickBot="1">
      <c r="A1211" s="49"/>
      <c r="B1211" s="49"/>
      <c r="C1211" s="49"/>
      <c r="D1211" s="4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  <c r="AC1211" s="49"/>
      <c r="AD1211" s="49"/>
      <c r="AE1211" s="49"/>
      <c r="AF1211" s="49"/>
      <c r="AG1211" s="49"/>
      <c r="AH1211" s="49"/>
      <c r="AI1211" s="49"/>
      <c r="AJ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</row>
    <row r="1212" spans="1:48" ht="16.8" thickBot="1">
      <c r="A1212" s="49"/>
      <c r="B1212" s="49"/>
      <c r="C1212" s="49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49"/>
      <c r="AD1212" s="49"/>
      <c r="AE1212" s="49"/>
      <c r="AF1212" s="49"/>
      <c r="AG1212" s="49"/>
      <c r="AH1212" s="49"/>
      <c r="AI1212" s="49"/>
      <c r="AJ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</row>
    <row r="1213" spans="1:48" ht="16.8" thickBot="1">
      <c r="A1213" s="49"/>
      <c r="B1213" s="49"/>
      <c r="C1213" s="49"/>
      <c r="D1213" s="4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  <c r="AC1213" s="49"/>
      <c r="AD1213" s="49"/>
      <c r="AE1213" s="49"/>
      <c r="AF1213" s="49"/>
      <c r="AG1213" s="49"/>
      <c r="AH1213" s="49"/>
      <c r="AI1213" s="49"/>
      <c r="AJ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</row>
    <row r="1214" spans="1:48" ht="16.8" thickBot="1">
      <c r="A1214" s="49"/>
      <c r="B1214" s="49"/>
      <c r="C1214" s="49"/>
      <c r="D1214" s="4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  <c r="AC1214" s="49"/>
      <c r="AD1214" s="49"/>
      <c r="AE1214" s="49"/>
      <c r="AF1214" s="49"/>
      <c r="AG1214" s="49"/>
      <c r="AH1214" s="49"/>
      <c r="AI1214" s="49"/>
      <c r="AJ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</row>
    <row r="1215" spans="1:48" ht="16.8" thickBot="1">
      <c r="A1215" s="49"/>
      <c r="B1215" s="49"/>
      <c r="C1215" s="49"/>
      <c r="D1215" s="4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  <c r="AA1215" s="49"/>
      <c r="AB1215" s="49"/>
      <c r="AC1215" s="49"/>
      <c r="AD1215" s="49"/>
      <c r="AE1215" s="49"/>
      <c r="AF1215" s="49"/>
      <c r="AG1215" s="49"/>
      <c r="AH1215" s="49"/>
      <c r="AI1215" s="49"/>
      <c r="AJ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</row>
    <row r="1216" spans="1:48" ht="16.8" thickBot="1">
      <c r="A1216" s="49"/>
      <c r="B1216" s="49"/>
      <c r="C1216" s="49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  <c r="AC1216" s="49"/>
      <c r="AD1216" s="49"/>
      <c r="AE1216" s="49"/>
      <c r="AF1216" s="49"/>
      <c r="AG1216" s="49"/>
      <c r="AH1216" s="49"/>
      <c r="AI1216" s="49"/>
      <c r="AJ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</row>
    <row r="1217" spans="1:48" ht="16.8" thickBot="1">
      <c r="A1217" s="49"/>
      <c r="B1217" s="49"/>
      <c r="C1217" s="49"/>
      <c r="D1217" s="4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49"/>
      <c r="AB1217" s="49"/>
      <c r="AC1217" s="49"/>
      <c r="AD1217" s="49"/>
      <c r="AE1217" s="49"/>
      <c r="AF1217" s="49"/>
      <c r="AG1217" s="49"/>
      <c r="AH1217" s="49"/>
      <c r="AI1217" s="49"/>
      <c r="AJ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</row>
    <row r="1218" spans="1:48" ht="16.8" thickBot="1">
      <c r="A1218" s="49"/>
      <c r="B1218" s="49"/>
      <c r="C1218" s="49"/>
      <c r="D1218" s="49"/>
      <c r="E1218" s="49"/>
      <c r="F1218" s="49"/>
      <c r="G1218" s="49"/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  <c r="AC1218" s="49"/>
      <c r="AD1218" s="49"/>
      <c r="AE1218" s="49"/>
      <c r="AF1218" s="49"/>
      <c r="AG1218" s="49"/>
      <c r="AH1218" s="49"/>
      <c r="AI1218" s="49"/>
      <c r="AJ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</row>
    <row r="1219" spans="1:48" ht="16.8" thickBot="1">
      <c r="A1219" s="49"/>
      <c r="B1219" s="49"/>
      <c r="C1219" s="49"/>
      <c r="D1219" s="49"/>
      <c r="E1219" s="49"/>
      <c r="F1219" s="49"/>
      <c r="G1219" s="49"/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  <c r="AA1219" s="49"/>
      <c r="AB1219" s="49"/>
      <c r="AC1219" s="49"/>
      <c r="AD1219" s="49"/>
      <c r="AE1219" s="49"/>
      <c r="AF1219" s="49"/>
      <c r="AG1219" s="49"/>
      <c r="AH1219" s="49"/>
      <c r="AI1219" s="49"/>
      <c r="AJ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</row>
    <row r="1220" spans="1:48" ht="16.8" thickBot="1">
      <c r="A1220" s="49"/>
      <c r="B1220" s="49"/>
      <c r="C1220" s="49"/>
      <c r="D1220" s="49"/>
      <c r="E1220" s="49"/>
      <c r="F1220" s="49"/>
      <c r="G1220" s="49"/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  <c r="AA1220" s="49"/>
      <c r="AB1220" s="49"/>
      <c r="AC1220" s="49"/>
      <c r="AD1220" s="49"/>
      <c r="AE1220" s="49"/>
      <c r="AF1220" s="49"/>
      <c r="AG1220" s="49"/>
      <c r="AH1220" s="49"/>
      <c r="AI1220" s="49"/>
      <c r="AJ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</row>
    <row r="1221" spans="1:48" ht="16.8" thickBot="1">
      <c r="A1221" s="49"/>
      <c r="B1221" s="49"/>
      <c r="C1221" s="49"/>
      <c r="D1221" s="49"/>
      <c r="E1221" s="49"/>
      <c r="F1221" s="49"/>
      <c r="G1221" s="49"/>
      <c r="H1221" s="49"/>
      <c r="I1221" s="4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  <c r="Z1221" s="49"/>
      <c r="AA1221" s="49"/>
      <c r="AB1221" s="49"/>
      <c r="AC1221" s="49"/>
      <c r="AD1221" s="49"/>
      <c r="AE1221" s="49"/>
      <c r="AF1221" s="49"/>
      <c r="AG1221" s="49"/>
      <c r="AH1221" s="49"/>
      <c r="AI1221" s="49"/>
      <c r="AJ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</row>
    <row r="1222" spans="1:48" ht="16.8" thickBot="1">
      <c r="A1222" s="49"/>
      <c r="B1222" s="49"/>
      <c r="C1222" s="49"/>
      <c r="D1222" s="49"/>
      <c r="E1222" s="49"/>
      <c r="F1222" s="49"/>
      <c r="G1222" s="49"/>
      <c r="H1222" s="49"/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  <c r="AA1222" s="49"/>
      <c r="AB1222" s="49"/>
      <c r="AC1222" s="49"/>
      <c r="AD1222" s="49"/>
      <c r="AE1222" s="49"/>
      <c r="AF1222" s="49"/>
      <c r="AG1222" s="49"/>
      <c r="AH1222" s="49"/>
      <c r="AI1222" s="49"/>
      <c r="AJ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</row>
    <row r="1223" spans="1:48" ht="16.8" thickBot="1">
      <c r="A1223" s="49"/>
      <c r="B1223" s="49"/>
      <c r="C1223" s="49"/>
      <c r="D1223" s="49"/>
      <c r="E1223" s="49"/>
      <c r="F1223" s="49"/>
      <c r="G1223" s="49"/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  <c r="AA1223" s="49"/>
      <c r="AB1223" s="49"/>
      <c r="AC1223" s="49"/>
      <c r="AD1223" s="49"/>
      <c r="AE1223" s="49"/>
      <c r="AF1223" s="49"/>
      <c r="AG1223" s="49"/>
      <c r="AH1223" s="49"/>
      <c r="AI1223" s="49"/>
      <c r="AJ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</row>
    <row r="1224" spans="1:48" ht="16.8" thickBot="1">
      <c r="A1224" s="49"/>
      <c r="B1224" s="49"/>
      <c r="C1224" s="49"/>
      <c r="D1224" s="49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  <c r="AC1224" s="49"/>
      <c r="AD1224" s="49"/>
      <c r="AE1224" s="49"/>
      <c r="AF1224" s="49"/>
      <c r="AG1224" s="49"/>
      <c r="AH1224" s="49"/>
      <c r="AI1224" s="49"/>
      <c r="AJ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</row>
    <row r="1225" spans="1:48" ht="16.8" thickBot="1">
      <c r="A1225" s="49"/>
      <c r="B1225" s="49"/>
      <c r="C1225" s="49"/>
      <c r="D1225" s="49"/>
      <c r="E1225" s="49"/>
      <c r="F1225" s="49"/>
      <c r="G1225" s="49"/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  <c r="AA1225" s="49"/>
      <c r="AB1225" s="49"/>
      <c r="AC1225" s="49"/>
      <c r="AD1225" s="49"/>
      <c r="AE1225" s="49"/>
      <c r="AF1225" s="49"/>
      <c r="AG1225" s="49"/>
      <c r="AH1225" s="49"/>
      <c r="AI1225" s="49"/>
      <c r="AJ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</row>
    <row r="1226" spans="1:48" ht="16.8" thickBot="1">
      <c r="A1226" s="49"/>
      <c r="B1226" s="49"/>
      <c r="C1226" s="49"/>
      <c r="D1226" s="49"/>
      <c r="E1226" s="49"/>
      <c r="F1226" s="49"/>
      <c r="G1226" s="49"/>
      <c r="H1226" s="49"/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  <c r="AA1226" s="49"/>
      <c r="AB1226" s="49"/>
      <c r="AC1226" s="49"/>
      <c r="AD1226" s="49"/>
      <c r="AE1226" s="49"/>
      <c r="AF1226" s="49"/>
      <c r="AG1226" s="49"/>
      <c r="AH1226" s="49"/>
      <c r="AI1226" s="49"/>
      <c r="AJ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</row>
    <row r="1227" spans="1:48" ht="16.8" thickBot="1">
      <c r="A1227" s="49"/>
      <c r="B1227" s="49"/>
      <c r="C1227" s="49"/>
      <c r="D1227" s="49"/>
      <c r="E1227" s="49"/>
      <c r="F1227" s="49"/>
      <c r="G1227" s="49"/>
      <c r="H1227" s="49"/>
      <c r="I1227" s="4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  <c r="AA1227" s="49"/>
      <c r="AB1227" s="49"/>
      <c r="AC1227" s="49"/>
      <c r="AD1227" s="49"/>
      <c r="AE1227" s="49"/>
      <c r="AF1227" s="49"/>
      <c r="AG1227" s="49"/>
      <c r="AH1227" s="49"/>
      <c r="AI1227" s="49"/>
      <c r="AJ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</row>
    <row r="1228" spans="1:48" ht="16.8" thickBot="1">
      <c r="A1228" s="49"/>
      <c r="B1228" s="49"/>
      <c r="C1228" s="49"/>
      <c r="D1228" s="49"/>
      <c r="E1228" s="49"/>
      <c r="F1228" s="49"/>
      <c r="G1228" s="49"/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  <c r="AC1228" s="49"/>
      <c r="AD1228" s="49"/>
      <c r="AE1228" s="49"/>
      <c r="AF1228" s="49"/>
      <c r="AG1228" s="49"/>
      <c r="AH1228" s="49"/>
      <c r="AI1228" s="49"/>
      <c r="AJ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</row>
    <row r="1229" spans="1:48" ht="16.8" thickBot="1">
      <c r="A1229" s="49"/>
      <c r="B1229" s="49"/>
      <c r="C1229" s="49"/>
      <c r="D1229" s="49"/>
      <c r="E1229" s="49"/>
      <c r="F1229" s="49"/>
      <c r="G1229" s="49"/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  <c r="Z1229" s="49"/>
      <c r="AA1229" s="49"/>
      <c r="AB1229" s="49"/>
      <c r="AC1229" s="49"/>
      <c r="AD1229" s="49"/>
      <c r="AE1229" s="49"/>
      <c r="AF1229" s="49"/>
      <c r="AG1229" s="49"/>
      <c r="AH1229" s="49"/>
      <c r="AI1229" s="49"/>
      <c r="AJ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</row>
    <row r="1230" spans="1:48" ht="16.8" thickBot="1">
      <c r="A1230" s="49"/>
      <c r="B1230" s="49"/>
      <c r="C1230" s="49"/>
      <c r="D1230" s="49"/>
      <c r="E1230" s="49"/>
      <c r="F1230" s="49"/>
      <c r="G1230" s="49"/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  <c r="AC1230" s="49"/>
      <c r="AD1230" s="49"/>
      <c r="AE1230" s="49"/>
      <c r="AF1230" s="49"/>
      <c r="AG1230" s="49"/>
      <c r="AH1230" s="49"/>
      <c r="AI1230" s="49"/>
      <c r="AJ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</row>
    <row r="1231" spans="1:48" ht="16.8" thickBot="1">
      <c r="A1231" s="49"/>
      <c r="B1231" s="49"/>
      <c r="C1231" s="49"/>
      <c r="D1231" s="49"/>
      <c r="E1231" s="49"/>
      <c r="F1231" s="49"/>
      <c r="G1231" s="49"/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  <c r="AA1231" s="49"/>
      <c r="AB1231" s="49"/>
      <c r="AC1231" s="49"/>
      <c r="AD1231" s="49"/>
      <c r="AE1231" s="49"/>
      <c r="AF1231" s="49"/>
      <c r="AG1231" s="49"/>
      <c r="AH1231" s="49"/>
      <c r="AI1231" s="49"/>
      <c r="AJ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</row>
    <row r="1232" spans="1:48" ht="16.8" thickBot="1">
      <c r="A1232" s="49"/>
      <c r="B1232" s="49"/>
      <c r="C1232" s="49"/>
      <c r="D1232" s="49"/>
      <c r="E1232" s="49"/>
      <c r="F1232" s="49"/>
      <c r="G1232" s="49"/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  <c r="AA1232" s="49"/>
      <c r="AB1232" s="49"/>
      <c r="AC1232" s="49"/>
      <c r="AD1232" s="49"/>
      <c r="AE1232" s="49"/>
      <c r="AF1232" s="49"/>
      <c r="AG1232" s="49"/>
      <c r="AH1232" s="49"/>
      <c r="AI1232" s="49"/>
      <c r="AJ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</row>
    <row r="1233" spans="1:48" ht="16.8" thickBot="1">
      <c r="A1233" s="49"/>
      <c r="B1233" s="49"/>
      <c r="C1233" s="49"/>
      <c r="D1233" s="49"/>
      <c r="E1233" s="49"/>
      <c r="F1233" s="49"/>
      <c r="G1233" s="49"/>
      <c r="H1233" s="49"/>
      <c r="I1233" s="4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  <c r="Z1233" s="49"/>
      <c r="AA1233" s="49"/>
      <c r="AB1233" s="49"/>
      <c r="AC1233" s="49"/>
      <c r="AD1233" s="49"/>
      <c r="AE1233" s="49"/>
      <c r="AF1233" s="49"/>
      <c r="AG1233" s="49"/>
      <c r="AH1233" s="49"/>
      <c r="AI1233" s="49"/>
      <c r="AJ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</row>
    <row r="1234" spans="1:48" ht="16.8" thickBot="1">
      <c r="A1234" s="49"/>
      <c r="B1234" s="49"/>
      <c r="C1234" s="49"/>
      <c r="D1234" s="49"/>
      <c r="E1234" s="49"/>
      <c r="F1234" s="49"/>
      <c r="G1234" s="49"/>
      <c r="H1234" s="49"/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  <c r="AA1234" s="49"/>
      <c r="AB1234" s="49"/>
      <c r="AC1234" s="49"/>
      <c r="AD1234" s="49"/>
      <c r="AE1234" s="49"/>
      <c r="AF1234" s="49"/>
      <c r="AG1234" s="49"/>
      <c r="AH1234" s="49"/>
      <c r="AI1234" s="49"/>
      <c r="AJ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</row>
    <row r="1235" spans="1:48" ht="16.8" thickBot="1">
      <c r="A1235" s="49"/>
      <c r="B1235" s="49"/>
      <c r="C1235" s="49"/>
      <c r="D1235" s="49"/>
      <c r="E1235" s="49"/>
      <c r="F1235" s="49"/>
      <c r="G1235" s="49"/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49"/>
      <c r="AB1235" s="49"/>
      <c r="AC1235" s="49"/>
      <c r="AD1235" s="49"/>
      <c r="AE1235" s="49"/>
      <c r="AF1235" s="49"/>
      <c r="AG1235" s="49"/>
      <c r="AH1235" s="49"/>
      <c r="AI1235" s="49"/>
      <c r="AJ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</row>
    <row r="1236" spans="1:48" ht="16.8" thickBot="1">
      <c r="A1236" s="49"/>
      <c r="B1236" s="49"/>
      <c r="C1236" s="49"/>
      <c r="D1236" s="49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  <c r="AC1236" s="49"/>
      <c r="AD1236" s="49"/>
      <c r="AE1236" s="49"/>
      <c r="AF1236" s="49"/>
      <c r="AG1236" s="49"/>
      <c r="AH1236" s="49"/>
      <c r="AI1236" s="49"/>
      <c r="AJ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</row>
    <row r="1237" spans="1:48" ht="16.8" thickBot="1">
      <c r="A1237" s="49"/>
      <c r="B1237" s="49"/>
      <c r="C1237" s="49"/>
      <c r="D1237" s="49"/>
      <c r="E1237" s="49"/>
      <c r="F1237" s="49"/>
      <c r="G1237" s="49"/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  <c r="AA1237" s="49"/>
      <c r="AB1237" s="49"/>
      <c r="AC1237" s="49"/>
      <c r="AD1237" s="49"/>
      <c r="AE1237" s="49"/>
      <c r="AF1237" s="49"/>
      <c r="AG1237" s="49"/>
      <c r="AH1237" s="49"/>
      <c r="AI1237" s="49"/>
      <c r="AJ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</row>
    <row r="1238" spans="1:48" ht="16.8" thickBot="1">
      <c r="A1238" s="49"/>
      <c r="B1238" s="49"/>
      <c r="C1238" s="49"/>
      <c r="D1238" s="49"/>
      <c r="E1238" s="49"/>
      <c r="F1238" s="49"/>
      <c r="G1238" s="49"/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  <c r="AC1238" s="49"/>
      <c r="AD1238" s="49"/>
      <c r="AE1238" s="49"/>
      <c r="AF1238" s="49"/>
      <c r="AG1238" s="49"/>
      <c r="AH1238" s="49"/>
      <c r="AI1238" s="49"/>
      <c r="AJ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</row>
    <row r="1239" spans="1:48" ht="16.8" thickBot="1">
      <c r="A1239" s="49"/>
      <c r="B1239" s="49"/>
      <c r="C1239" s="49"/>
      <c r="D1239" s="49"/>
      <c r="E1239" s="49"/>
      <c r="F1239" s="49"/>
      <c r="G1239" s="49"/>
      <c r="H1239" s="49"/>
      <c r="I1239" s="4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  <c r="AA1239" s="49"/>
      <c r="AB1239" s="49"/>
      <c r="AC1239" s="49"/>
      <c r="AD1239" s="49"/>
      <c r="AE1239" s="49"/>
      <c r="AF1239" s="49"/>
      <c r="AG1239" s="49"/>
      <c r="AH1239" s="49"/>
      <c r="AI1239" s="49"/>
      <c r="AJ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</row>
    <row r="1240" spans="1:48" ht="16.8" thickBot="1">
      <c r="A1240" s="49"/>
      <c r="B1240" s="49"/>
      <c r="C1240" s="49"/>
      <c r="D1240" s="49"/>
      <c r="E1240" s="49"/>
      <c r="F1240" s="49"/>
      <c r="G1240" s="49"/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  <c r="AC1240" s="49"/>
      <c r="AD1240" s="49"/>
      <c r="AE1240" s="49"/>
      <c r="AF1240" s="49"/>
      <c r="AG1240" s="49"/>
      <c r="AH1240" s="49"/>
      <c r="AI1240" s="49"/>
      <c r="AJ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</row>
    <row r="1241" spans="1:48" ht="16.8" thickBot="1">
      <c r="A1241" s="49"/>
      <c r="B1241" s="49"/>
      <c r="C1241" s="49"/>
      <c r="D1241" s="49"/>
      <c r="E1241" s="49"/>
      <c r="F1241" s="49"/>
      <c r="G1241" s="49"/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  <c r="Z1241" s="49"/>
      <c r="AA1241" s="49"/>
      <c r="AB1241" s="49"/>
      <c r="AC1241" s="49"/>
      <c r="AD1241" s="49"/>
      <c r="AE1241" s="49"/>
      <c r="AF1241" s="49"/>
      <c r="AG1241" s="49"/>
      <c r="AH1241" s="49"/>
      <c r="AI1241" s="49"/>
      <c r="AJ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</row>
    <row r="1242" spans="1:48" ht="16.8" thickBot="1">
      <c r="A1242" s="49"/>
      <c r="B1242" s="49"/>
      <c r="C1242" s="49"/>
      <c r="D1242" s="49"/>
      <c r="E1242" s="49"/>
      <c r="F1242" s="49"/>
      <c r="G1242" s="49"/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49"/>
      <c r="AG1242" s="49"/>
      <c r="AH1242" s="49"/>
      <c r="AI1242" s="49"/>
      <c r="AJ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</row>
    <row r="1243" spans="1:48" ht="16.8" thickBot="1">
      <c r="A1243" s="49"/>
      <c r="B1243" s="49"/>
      <c r="C1243" s="49"/>
      <c r="D1243" s="49"/>
      <c r="E1243" s="49"/>
      <c r="F1243" s="49"/>
      <c r="G1243" s="49"/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  <c r="AC1243" s="49"/>
      <c r="AD1243" s="49"/>
      <c r="AE1243" s="49"/>
      <c r="AF1243" s="49"/>
      <c r="AG1243" s="49"/>
      <c r="AH1243" s="49"/>
      <c r="AI1243" s="49"/>
      <c r="AJ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</row>
    <row r="1244" spans="1:48" ht="16.8" thickBot="1">
      <c r="A1244" s="49"/>
      <c r="B1244" s="49"/>
      <c r="C1244" s="49"/>
      <c r="D1244" s="49"/>
      <c r="E1244" s="49"/>
      <c r="F1244" s="49"/>
      <c r="G1244" s="49"/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  <c r="AC1244" s="49"/>
      <c r="AD1244" s="49"/>
      <c r="AE1244" s="49"/>
      <c r="AF1244" s="49"/>
      <c r="AG1244" s="49"/>
      <c r="AH1244" s="49"/>
      <c r="AI1244" s="49"/>
      <c r="AJ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</row>
    <row r="1245" spans="1:48" ht="16.8" thickBot="1">
      <c r="A1245" s="49"/>
      <c r="B1245" s="49"/>
      <c r="C1245" s="49"/>
      <c r="D1245" s="49"/>
      <c r="E1245" s="49"/>
      <c r="F1245" s="49"/>
      <c r="G1245" s="49"/>
      <c r="H1245" s="49"/>
      <c r="I1245" s="4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  <c r="AA1245" s="49"/>
      <c r="AB1245" s="49"/>
      <c r="AC1245" s="49"/>
      <c r="AD1245" s="49"/>
      <c r="AE1245" s="49"/>
      <c r="AF1245" s="49"/>
      <c r="AG1245" s="49"/>
      <c r="AH1245" s="49"/>
      <c r="AI1245" s="49"/>
      <c r="AJ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</row>
    <row r="1246" spans="1:48" ht="16.8" thickBot="1">
      <c r="A1246" s="49"/>
      <c r="B1246" s="49"/>
      <c r="C1246" s="49"/>
      <c r="D1246" s="49"/>
      <c r="E1246" s="49"/>
      <c r="F1246" s="49"/>
      <c r="G1246" s="49"/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  <c r="AC1246" s="49"/>
      <c r="AD1246" s="49"/>
      <c r="AE1246" s="49"/>
      <c r="AF1246" s="49"/>
      <c r="AG1246" s="49"/>
      <c r="AH1246" s="49"/>
      <c r="AI1246" s="49"/>
      <c r="AJ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</row>
    <row r="1247" spans="1:48" ht="16.8" thickBot="1">
      <c r="A1247" s="49"/>
      <c r="B1247" s="49"/>
      <c r="C1247" s="49"/>
      <c r="D1247" s="49"/>
      <c r="E1247" s="49"/>
      <c r="F1247" s="49"/>
      <c r="G1247" s="49"/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49"/>
      <c r="AC1247" s="49"/>
      <c r="AD1247" s="49"/>
      <c r="AE1247" s="49"/>
      <c r="AF1247" s="49"/>
      <c r="AG1247" s="49"/>
      <c r="AH1247" s="49"/>
      <c r="AI1247" s="49"/>
      <c r="AJ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</row>
    <row r="1248" spans="1:48" ht="16.8" thickBot="1">
      <c r="A1248" s="49"/>
      <c r="B1248" s="49"/>
      <c r="C1248" s="49"/>
      <c r="D1248" s="49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49"/>
      <c r="AG1248" s="49"/>
      <c r="AH1248" s="49"/>
      <c r="AI1248" s="49"/>
      <c r="AJ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</row>
    <row r="1249" spans="1:48" ht="16.8" thickBot="1">
      <c r="A1249" s="49"/>
      <c r="B1249" s="49"/>
      <c r="C1249" s="49"/>
      <c r="D1249" s="49"/>
      <c r="E1249" s="49"/>
      <c r="F1249" s="49"/>
      <c r="G1249" s="49"/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  <c r="AC1249" s="49"/>
      <c r="AD1249" s="49"/>
      <c r="AE1249" s="49"/>
      <c r="AF1249" s="49"/>
      <c r="AG1249" s="49"/>
      <c r="AH1249" s="49"/>
      <c r="AI1249" s="49"/>
      <c r="AJ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</row>
    <row r="1250" spans="1:48" ht="16.8" thickBot="1">
      <c r="A1250" s="49"/>
      <c r="B1250" s="49"/>
      <c r="C1250" s="49"/>
      <c r="D1250" s="49"/>
      <c r="E1250" s="49"/>
      <c r="F1250" s="49"/>
      <c r="G1250" s="49"/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49"/>
      <c r="AC1250" s="49"/>
      <c r="AD1250" s="49"/>
      <c r="AE1250" s="49"/>
      <c r="AF1250" s="49"/>
      <c r="AG1250" s="49"/>
      <c r="AH1250" s="49"/>
      <c r="AI1250" s="49"/>
      <c r="AJ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</row>
    <row r="1251" spans="1:48" ht="16.8" thickBot="1">
      <c r="A1251" s="49"/>
      <c r="B1251" s="49"/>
      <c r="C1251" s="49"/>
      <c r="D1251" s="49"/>
      <c r="E1251" s="49"/>
      <c r="F1251" s="49"/>
      <c r="G1251" s="49"/>
      <c r="H1251" s="49"/>
      <c r="I1251" s="4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  <c r="AA1251" s="49"/>
      <c r="AB1251" s="49"/>
      <c r="AC1251" s="49"/>
      <c r="AD1251" s="49"/>
      <c r="AE1251" s="49"/>
      <c r="AF1251" s="49"/>
      <c r="AG1251" s="49"/>
      <c r="AH1251" s="49"/>
      <c r="AI1251" s="49"/>
      <c r="AJ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</row>
    <row r="1252" spans="1:48" ht="16.8" thickBot="1">
      <c r="A1252" s="49"/>
      <c r="B1252" s="49"/>
      <c r="C1252" s="49"/>
      <c r="D1252" s="49"/>
      <c r="E1252" s="49"/>
      <c r="F1252" s="49"/>
      <c r="G1252" s="49"/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  <c r="AA1252" s="49"/>
      <c r="AB1252" s="49"/>
      <c r="AC1252" s="49"/>
      <c r="AD1252" s="49"/>
      <c r="AE1252" s="49"/>
      <c r="AF1252" s="49"/>
      <c r="AG1252" s="49"/>
      <c r="AH1252" s="49"/>
      <c r="AI1252" s="49"/>
      <c r="AJ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</row>
    <row r="1253" spans="1:48" ht="16.8" thickBot="1">
      <c r="A1253" s="49"/>
      <c r="B1253" s="49"/>
      <c r="C1253" s="49"/>
      <c r="D1253" s="49"/>
      <c r="E1253" s="49"/>
      <c r="F1253" s="49"/>
      <c r="G1253" s="49"/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  <c r="AC1253" s="49"/>
      <c r="AD1253" s="49"/>
      <c r="AE1253" s="49"/>
      <c r="AF1253" s="49"/>
      <c r="AG1253" s="49"/>
      <c r="AH1253" s="49"/>
      <c r="AI1253" s="49"/>
      <c r="AJ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</row>
    <row r="1254" spans="1:48" ht="16.8" thickBot="1">
      <c r="A1254" s="49"/>
      <c r="B1254" s="49"/>
      <c r="C1254" s="49"/>
      <c r="D1254" s="49"/>
      <c r="E1254" s="49"/>
      <c r="F1254" s="49"/>
      <c r="G1254" s="49"/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  <c r="AC1254" s="49"/>
      <c r="AD1254" s="49"/>
      <c r="AE1254" s="49"/>
      <c r="AF1254" s="49"/>
      <c r="AG1254" s="49"/>
      <c r="AH1254" s="49"/>
      <c r="AI1254" s="49"/>
      <c r="AJ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</row>
    <row r="1255" spans="1:48" ht="16.8" thickBot="1">
      <c r="A1255" s="49"/>
      <c r="B1255" s="49"/>
      <c r="C1255" s="49"/>
      <c r="D1255" s="49"/>
      <c r="E1255" s="49"/>
      <c r="F1255" s="49"/>
      <c r="G1255" s="49"/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  <c r="AC1255" s="49"/>
      <c r="AD1255" s="49"/>
      <c r="AE1255" s="49"/>
      <c r="AF1255" s="49"/>
      <c r="AG1255" s="49"/>
      <c r="AH1255" s="49"/>
      <c r="AI1255" s="49"/>
      <c r="AJ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</row>
    <row r="1256" spans="1:48" ht="16.8" thickBot="1">
      <c r="A1256" s="49"/>
      <c r="B1256" s="49"/>
      <c r="C1256" s="49"/>
      <c r="D1256" s="49"/>
      <c r="E1256" s="49"/>
      <c r="F1256" s="49"/>
      <c r="G1256" s="49"/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  <c r="AC1256" s="49"/>
      <c r="AD1256" s="49"/>
      <c r="AE1256" s="49"/>
      <c r="AF1256" s="49"/>
      <c r="AG1256" s="49"/>
      <c r="AH1256" s="49"/>
      <c r="AI1256" s="49"/>
      <c r="AJ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</row>
    <row r="1257" spans="1:48" ht="16.8" thickBot="1">
      <c r="A1257" s="49"/>
      <c r="B1257" s="49"/>
      <c r="C1257" s="49"/>
      <c r="D1257" s="49"/>
      <c r="E1257" s="49"/>
      <c r="F1257" s="49"/>
      <c r="G1257" s="49"/>
      <c r="H1257" s="49"/>
      <c r="I1257" s="4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  <c r="AA1257" s="49"/>
      <c r="AB1257" s="49"/>
      <c r="AC1257" s="49"/>
      <c r="AD1257" s="49"/>
      <c r="AE1257" s="49"/>
      <c r="AF1257" s="49"/>
      <c r="AG1257" s="49"/>
      <c r="AH1257" s="49"/>
      <c r="AI1257" s="49"/>
      <c r="AJ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</row>
    <row r="1258" spans="1:48" ht="16.8" thickBot="1">
      <c r="A1258" s="49"/>
      <c r="B1258" s="49"/>
      <c r="C1258" s="49"/>
      <c r="D1258" s="49"/>
      <c r="E1258" s="49"/>
      <c r="F1258" s="49"/>
      <c r="G1258" s="49"/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  <c r="AA1258" s="49"/>
      <c r="AB1258" s="49"/>
      <c r="AC1258" s="49"/>
      <c r="AD1258" s="49"/>
      <c r="AE1258" s="49"/>
      <c r="AF1258" s="49"/>
      <c r="AG1258" s="49"/>
      <c r="AH1258" s="49"/>
      <c r="AI1258" s="49"/>
      <c r="AJ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</row>
    <row r="1259" spans="1:48" ht="16.8" thickBot="1">
      <c r="A1259" s="49"/>
      <c r="B1259" s="49"/>
      <c r="C1259" s="49"/>
      <c r="D1259" s="49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  <c r="AA1259" s="49"/>
      <c r="AB1259" s="49"/>
      <c r="AC1259" s="49"/>
      <c r="AD1259" s="49"/>
      <c r="AE1259" s="49"/>
      <c r="AF1259" s="49"/>
      <c r="AG1259" s="49"/>
      <c r="AH1259" s="49"/>
      <c r="AI1259" s="49"/>
      <c r="AJ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</row>
    <row r="1260" spans="1:48" ht="16.8" thickBot="1">
      <c r="A1260" s="49"/>
      <c r="B1260" s="49"/>
      <c r="C1260" s="49"/>
      <c r="D1260" s="4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  <c r="AC1260" s="49"/>
      <c r="AD1260" s="49"/>
      <c r="AE1260" s="49"/>
      <c r="AF1260" s="49"/>
      <c r="AG1260" s="49"/>
      <c r="AH1260" s="49"/>
      <c r="AI1260" s="49"/>
      <c r="AJ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</row>
    <row r="1261" spans="1:48" ht="16.8" thickBot="1">
      <c r="A1261" s="49"/>
      <c r="B1261" s="49"/>
      <c r="C1261" s="49"/>
      <c r="D1261" s="49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  <c r="AC1261" s="49"/>
      <c r="AD1261" s="49"/>
      <c r="AE1261" s="49"/>
      <c r="AF1261" s="49"/>
      <c r="AG1261" s="49"/>
      <c r="AH1261" s="49"/>
      <c r="AI1261" s="49"/>
      <c r="AJ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</row>
    <row r="1262" spans="1:48" ht="16.8" thickBot="1">
      <c r="A1262" s="49"/>
      <c r="B1262" s="49"/>
      <c r="C1262" s="49"/>
      <c r="D1262" s="49"/>
      <c r="E1262" s="49"/>
      <c r="F1262" s="49"/>
      <c r="G1262" s="49"/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  <c r="AC1262" s="49"/>
      <c r="AD1262" s="49"/>
      <c r="AE1262" s="49"/>
      <c r="AF1262" s="49"/>
      <c r="AG1262" s="49"/>
      <c r="AH1262" s="49"/>
      <c r="AI1262" s="49"/>
      <c r="AJ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</row>
    <row r="1263" spans="1:48" ht="16.8" thickBot="1">
      <c r="A1263" s="49"/>
      <c r="B1263" s="49"/>
      <c r="C1263" s="49"/>
      <c r="D1263" s="49"/>
      <c r="E1263" s="49"/>
      <c r="F1263" s="49"/>
      <c r="G1263" s="49"/>
      <c r="H1263" s="49"/>
      <c r="I1263" s="4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  <c r="Z1263" s="49"/>
      <c r="AA1263" s="49"/>
      <c r="AB1263" s="49"/>
      <c r="AC1263" s="49"/>
      <c r="AD1263" s="49"/>
      <c r="AE1263" s="49"/>
      <c r="AF1263" s="49"/>
      <c r="AG1263" s="49"/>
      <c r="AH1263" s="49"/>
      <c r="AI1263" s="49"/>
      <c r="AJ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</row>
    <row r="1264" spans="1:48" ht="16.8" thickBot="1">
      <c r="A1264" s="49"/>
      <c r="B1264" s="49"/>
      <c r="C1264" s="49"/>
      <c r="D1264" s="49"/>
      <c r="E1264" s="49"/>
      <c r="F1264" s="49"/>
      <c r="G1264" s="49"/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  <c r="AA1264" s="49"/>
      <c r="AB1264" s="49"/>
      <c r="AC1264" s="49"/>
      <c r="AD1264" s="49"/>
      <c r="AE1264" s="49"/>
      <c r="AF1264" s="49"/>
      <c r="AG1264" s="49"/>
      <c r="AH1264" s="49"/>
      <c r="AI1264" s="49"/>
      <c r="AJ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</row>
    <row r="1265" spans="1:48" ht="16.8" thickBot="1">
      <c r="A1265" s="49"/>
      <c r="B1265" s="49"/>
      <c r="C1265" s="49"/>
      <c r="D1265" s="49"/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  <c r="AA1265" s="49"/>
      <c r="AB1265" s="49"/>
      <c r="AC1265" s="49"/>
      <c r="AD1265" s="49"/>
      <c r="AE1265" s="49"/>
      <c r="AF1265" s="49"/>
      <c r="AG1265" s="49"/>
      <c r="AH1265" s="49"/>
      <c r="AI1265" s="49"/>
      <c r="AJ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</row>
    <row r="1266" spans="1:48" ht="16.8" thickBot="1">
      <c r="A1266" s="49"/>
      <c r="B1266" s="49"/>
      <c r="C1266" s="49"/>
      <c r="D1266" s="49"/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  <c r="AC1266" s="49"/>
      <c r="AD1266" s="49"/>
      <c r="AE1266" s="49"/>
      <c r="AF1266" s="49"/>
      <c r="AG1266" s="49"/>
      <c r="AH1266" s="49"/>
      <c r="AI1266" s="49"/>
      <c r="AJ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</row>
    <row r="1267" spans="1:48" ht="16.8" thickBot="1">
      <c r="A1267" s="49"/>
      <c r="B1267" s="49"/>
      <c r="C1267" s="49"/>
      <c r="D1267" s="49"/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  <c r="AC1267" s="49"/>
      <c r="AD1267" s="49"/>
      <c r="AE1267" s="49"/>
      <c r="AF1267" s="49"/>
      <c r="AG1267" s="49"/>
      <c r="AH1267" s="49"/>
      <c r="AI1267" s="49"/>
      <c r="AJ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</row>
    <row r="1268" spans="1:48" ht="16.8" thickBot="1">
      <c r="A1268" s="49"/>
      <c r="B1268" s="49"/>
      <c r="C1268" s="49"/>
      <c r="D1268" s="49"/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  <c r="AC1268" s="49"/>
      <c r="AD1268" s="49"/>
      <c r="AE1268" s="49"/>
      <c r="AF1268" s="49"/>
      <c r="AG1268" s="49"/>
      <c r="AH1268" s="49"/>
      <c r="AI1268" s="49"/>
      <c r="AJ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</row>
    <row r="1269" spans="1:48" ht="16.8" thickBot="1">
      <c r="A1269" s="49"/>
      <c r="B1269" s="49"/>
      <c r="C1269" s="49"/>
      <c r="D1269" s="49"/>
      <c r="E1269" s="49"/>
      <c r="F1269" s="49"/>
      <c r="G1269" s="49"/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  <c r="AA1269" s="49"/>
      <c r="AB1269" s="49"/>
      <c r="AC1269" s="49"/>
      <c r="AD1269" s="49"/>
      <c r="AE1269" s="49"/>
      <c r="AF1269" s="49"/>
      <c r="AG1269" s="49"/>
      <c r="AH1269" s="49"/>
      <c r="AI1269" s="49"/>
      <c r="AJ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</row>
    <row r="1270" spans="1:48" ht="16.8" thickBot="1">
      <c r="A1270" s="49"/>
      <c r="B1270" s="49"/>
      <c r="C1270" s="49"/>
      <c r="D1270" s="49"/>
      <c r="E1270" s="49"/>
      <c r="F1270" s="49"/>
      <c r="G1270" s="49"/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  <c r="AC1270" s="49"/>
      <c r="AD1270" s="49"/>
      <c r="AE1270" s="49"/>
      <c r="AF1270" s="49"/>
      <c r="AG1270" s="49"/>
      <c r="AH1270" s="49"/>
      <c r="AI1270" s="49"/>
      <c r="AJ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</row>
    <row r="1271" spans="1:48" ht="16.8" thickBot="1">
      <c r="A1271" s="49"/>
      <c r="B1271" s="49"/>
      <c r="C1271" s="49"/>
      <c r="D1271" s="49"/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  <c r="AC1271" s="49"/>
      <c r="AD1271" s="49"/>
      <c r="AE1271" s="49"/>
      <c r="AF1271" s="49"/>
      <c r="AG1271" s="49"/>
      <c r="AH1271" s="49"/>
      <c r="AI1271" s="49"/>
      <c r="AJ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</row>
    <row r="1272" spans="1:48" ht="16.8" thickBot="1">
      <c r="A1272" s="49"/>
      <c r="B1272" s="49"/>
      <c r="C1272" s="49"/>
      <c r="D1272" s="49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</row>
    <row r="1273" spans="1:48" ht="16.8" thickBot="1">
      <c r="A1273" s="49"/>
      <c r="B1273" s="49"/>
      <c r="C1273" s="49"/>
      <c r="D1273" s="49"/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49"/>
      <c r="AG1273" s="49"/>
      <c r="AH1273" s="49"/>
      <c r="AI1273" s="49"/>
      <c r="AJ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</row>
    <row r="1274" spans="1:48" ht="16.8" thickBot="1">
      <c r="A1274" s="49"/>
      <c r="B1274" s="49"/>
      <c r="C1274" s="49"/>
      <c r="D1274" s="49"/>
      <c r="E1274" s="49"/>
      <c r="F1274" s="49"/>
      <c r="G1274" s="49"/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  <c r="AC1274" s="49"/>
      <c r="AD1274" s="49"/>
      <c r="AE1274" s="49"/>
      <c r="AF1274" s="49"/>
      <c r="AG1274" s="49"/>
      <c r="AH1274" s="49"/>
      <c r="AI1274" s="49"/>
      <c r="AJ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</row>
    <row r="1275" spans="1:48" ht="16.8" thickBot="1">
      <c r="A1275" s="49"/>
      <c r="B1275" s="49"/>
      <c r="C1275" s="49"/>
      <c r="D1275" s="49"/>
      <c r="E1275" s="49"/>
      <c r="F1275" s="49"/>
      <c r="G1275" s="49"/>
      <c r="H1275" s="49"/>
      <c r="I1275" s="4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  <c r="AA1275" s="49"/>
      <c r="AB1275" s="49"/>
      <c r="AC1275" s="49"/>
      <c r="AD1275" s="49"/>
      <c r="AE1275" s="49"/>
      <c r="AF1275" s="49"/>
      <c r="AG1275" s="49"/>
      <c r="AH1275" s="49"/>
      <c r="AI1275" s="49"/>
      <c r="AJ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</row>
    <row r="1276" spans="1:48" ht="16.8" thickBot="1">
      <c r="A1276" s="49"/>
      <c r="B1276" s="49"/>
      <c r="C1276" s="49"/>
      <c r="D1276" s="49"/>
      <c r="E1276" s="49"/>
      <c r="F1276" s="49"/>
      <c r="G1276" s="49"/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  <c r="AC1276" s="49"/>
      <c r="AD1276" s="49"/>
      <c r="AE1276" s="49"/>
      <c r="AF1276" s="49"/>
      <c r="AG1276" s="49"/>
      <c r="AH1276" s="49"/>
      <c r="AI1276" s="49"/>
      <c r="AJ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</row>
    <row r="1277" spans="1:48" ht="16.8" thickBot="1">
      <c r="A1277" s="49"/>
      <c r="B1277" s="49"/>
      <c r="C1277" s="49"/>
      <c r="D1277" s="49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  <c r="AA1277" s="49"/>
      <c r="AB1277" s="49"/>
      <c r="AC1277" s="49"/>
      <c r="AD1277" s="49"/>
      <c r="AE1277" s="49"/>
      <c r="AF1277" s="49"/>
      <c r="AG1277" s="49"/>
      <c r="AH1277" s="49"/>
      <c r="AI1277" s="49"/>
      <c r="AJ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</row>
    <row r="1278" spans="1:48" ht="16.8" thickBot="1">
      <c r="A1278" s="49"/>
      <c r="B1278" s="49"/>
      <c r="C1278" s="49"/>
      <c r="D1278" s="49"/>
      <c r="E1278" s="49"/>
      <c r="F1278" s="49"/>
      <c r="G1278" s="49"/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49"/>
      <c r="AE1278" s="49"/>
      <c r="AF1278" s="49"/>
      <c r="AG1278" s="49"/>
      <c r="AH1278" s="49"/>
      <c r="AI1278" s="49"/>
      <c r="AJ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</row>
    <row r="1279" spans="1:48" ht="16.8" thickBot="1">
      <c r="A1279" s="49"/>
      <c r="B1279" s="49"/>
      <c r="C1279" s="49"/>
      <c r="D1279" s="49"/>
      <c r="E1279" s="49"/>
      <c r="F1279" s="49"/>
      <c r="G1279" s="49"/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  <c r="AA1279" s="49"/>
      <c r="AB1279" s="49"/>
      <c r="AC1279" s="49"/>
      <c r="AD1279" s="49"/>
      <c r="AE1279" s="49"/>
      <c r="AF1279" s="49"/>
      <c r="AG1279" s="49"/>
      <c r="AH1279" s="49"/>
      <c r="AI1279" s="49"/>
      <c r="AJ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</row>
    <row r="1280" spans="1:48" ht="16.8" thickBot="1">
      <c r="A1280" s="49"/>
      <c r="B1280" s="49"/>
      <c r="C1280" s="49"/>
      <c r="D1280" s="49"/>
      <c r="E1280" s="49"/>
      <c r="F1280" s="49"/>
      <c r="G1280" s="49"/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  <c r="AC1280" s="49"/>
      <c r="AD1280" s="49"/>
      <c r="AE1280" s="49"/>
      <c r="AF1280" s="49"/>
      <c r="AG1280" s="49"/>
      <c r="AH1280" s="49"/>
      <c r="AI1280" s="49"/>
      <c r="AJ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</row>
    <row r="1281" spans="1:48" ht="16.8" thickBot="1">
      <c r="A1281" s="49"/>
      <c r="B1281" s="49"/>
      <c r="C1281" s="49"/>
      <c r="D1281" s="49"/>
      <c r="E1281" s="49"/>
      <c r="F1281" s="49"/>
      <c r="G1281" s="49"/>
      <c r="H1281" s="49"/>
      <c r="I1281" s="4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  <c r="Z1281" s="49"/>
      <c r="AA1281" s="49"/>
      <c r="AB1281" s="49"/>
      <c r="AC1281" s="49"/>
      <c r="AD1281" s="49"/>
      <c r="AE1281" s="49"/>
      <c r="AF1281" s="49"/>
      <c r="AG1281" s="49"/>
      <c r="AH1281" s="49"/>
      <c r="AI1281" s="49"/>
      <c r="AJ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</row>
    <row r="1282" spans="1:48" ht="16.8" thickBot="1">
      <c r="A1282" s="49"/>
      <c r="B1282" s="49"/>
      <c r="C1282" s="49"/>
      <c r="D1282" s="49"/>
      <c r="E1282" s="49"/>
      <c r="F1282" s="49"/>
      <c r="G1282" s="49"/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  <c r="AA1282" s="49"/>
      <c r="AB1282" s="49"/>
      <c r="AC1282" s="49"/>
      <c r="AD1282" s="49"/>
      <c r="AE1282" s="49"/>
      <c r="AF1282" s="49"/>
      <c r="AG1282" s="49"/>
      <c r="AH1282" s="49"/>
      <c r="AI1282" s="49"/>
      <c r="AJ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</row>
    <row r="1283" spans="1:48" ht="16.8" thickBot="1">
      <c r="A1283" s="49"/>
      <c r="B1283" s="49"/>
      <c r="C1283" s="49"/>
      <c r="D1283" s="49"/>
      <c r="E1283" s="49"/>
      <c r="F1283" s="49"/>
      <c r="G1283" s="49"/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  <c r="AA1283" s="49"/>
      <c r="AB1283" s="49"/>
      <c r="AC1283" s="49"/>
      <c r="AD1283" s="49"/>
      <c r="AE1283" s="49"/>
      <c r="AF1283" s="49"/>
      <c r="AG1283" s="49"/>
      <c r="AH1283" s="49"/>
      <c r="AI1283" s="49"/>
      <c r="AJ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</row>
    <row r="1284" spans="1:48" ht="16.8" thickBot="1">
      <c r="A1284" s="49"/>
      <c r="B1284" s="49"/>
      <c r="C1284" s="49"/>
      <c r="D1284" s="49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  <c r="AC1284" s="49"/>
      <c r="AD1284" s="49"/>
      <c r="AE1284" s="49"/>
      <c r="AF1284" s="49"/>
      <c r="AG1284" s="49"/>
      <c r="AH1284" s="49"/>
      <c r="AI1284" s="49"/>
      <c r="AJ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</row>
    <row r="1285" spans="1:48" ht="16.8" thickBot="1">
      <c r="A1285" s="49"/>
      <c r="B1285" s="49"/>
      <c r="C1285" s="49"/>
      <c r="D1285" s="49"/>
      <c r="E1285" s="49"/>
      <c r="F1285" s="49"/>
      <c r="G1285" s="49"/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  <c r="AA1285" s="49"/>
      <c r="AB1285" s="49"/>
      <c r="AC1285" s="49"/>
      <c r="AD1285" s="49"/>
      <c r="AE1285" s="49"/>
      <c r="AF1285" s="49"/>
      <c r="AG1285" s="49"/>
      <c r="AH1285" s="49"/>
      <c r="AI1285" s="49"/>
      <c r="AJ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</row>
    <row r="1286" spans="1:48" ht="16.8" thickBot="1">
      <c r="A1286" s="49"/>
      <c r="B1286" s="49"/>
      <c r="C1286" s="49"/>
      <c r="D1286" s="49"/>
      <c r="E1286" s="49"/>
      <c r="F1286" s="49"/>
      <c r="G1286" s="49"/>
      <c r="H1286" s="49"/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  <c r="AA1286" s="49"/>
      <c r="AB1286" s="49"/>
      <c r="AC1286" s="49"/>
      <c r="AD1286" s="49"/>
      <c r="AE1286" s="49"/>
      <c r="AF1286" s="49"/>
      <c r="AG1286" s="49"/>
      <c r="AH1286" s="49"/>
      <c r="AI1286" s="49"/>
      <c r="AJ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</row>
    <row r="1287" spans="1:48" ht="16.8" thickBot="1">
      <c r="A1287" s="49"/>
      <c r="B1287" s="49"/>
      <c r="C1287" s="49"/>
      <c r="D1287" s="49"/>
      <c r="E1287" s="49"/>
      <c r="F1287" s="49"/>
      <c r="G1287" s="49"/>
      <c r="H1287" s="49"/>
      <c r="I1287" s="4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  <c r="Z1287" s="49"/>
      <c r="AA1287" s="49"/>
      <c r="AB1287" s="49"/>
      <c r="AC1287" s="49"/>
      <c r="AD1287" s="49"/>
      <c r="AE1287" s="49"/>
      <c r="AF1287" s="49"/>
      <c r="AG1287" s="49"/>
      <c r="AH1287" s="49"/>
      <c r="AI1287" s="49"/>
      <c r="AJ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</row>
    <row r="1288" spans="1:48" ht="16.8" thickBot="1">
      <c r="A1288" s="49"/>
      <c r="B1288" s="49"/>
      <c r="C1288" s="49"/>
      <c r="D1288" s="4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  <c r="AA1288" s="49"/>
      <c r="AB1288" s="49"/>
      <c r="AC1288" s="49"/>
      <c r="AD1288" s="49"/>
      <c r="AE1288" s="49"/>
      <c r="AF1288" s="49"/>
      <c r="AG1288" s="49"/>
      <c r="AH1288" s="49"/>
      <c r="AI1288" s="49"/>
      <c r="AJ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</row>
    <row r="1289" spans="1:48" ht="16.8" thickBot="1">
      <c r="A1289" s="49"/>
      <c r="B1289" s="49"/>
      <c r="C1289" s="49"/>
      <c r="D1289" s="49"/>
      <c r="E1289" s="49"/>
      <c r="F1289" s="49"/>
      <c r="G1289" s="49"/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  <c r="AC1289" s="49"/>
      <c r="AD1289" s="49"/>
      <c r="AE1289" s="49"/>
      <c r="AF1289" s="49"/>
      <c r="AG1289" s="49"/>
      <c r="AH1289" s="49"/>
      <c r="AI1289" s="49"/>
      <c r="AJ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</row>
    <row r="1290" spans="1:48" ht="16.8" thickBot="1">
      <c r="A1290" s="49"/>
      <c r="B1290" s="49"/>
      <c r="C1290" s="49"/>
      <c r="D1290" s="49"/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  <c r="AC1290" s="49"/>
      <c r="AD1290" s="49"/>
      <c r="AE1290" s="49"/>
      <c r="AF1290" s="49"/>
      <c r="AG1290" s="49"/>
      <c r="AH1290" s="49"/>
      <c r="AI1290" s="49"/>
      <c r="AJ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</row>
    <row r="1291" spans="1:48" ht="16.8" thickBot="1">
      <c r="A1291" s="49"/>
      <c r="B1291" s="49"/>
      <c r="C1291" s="49"/>
      <c r="D1291" s="49"/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  <c r="AA1291" s="49"/>
      <c r="AB1291" s="49"/>
      <c r="AC1291" s="49"/>
      <c r="AD1291" s="49"/>
      <c r="AE1291" s="49"/>
      <c r="AF1291" s="49"/>
      <c r="AG1291" s="49"/>
      <c r="AH1291" s="49"/>
      <c r="AI1291" s="49"/>
      <c r="AJ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</row>
    <row r="1292" spans="1:48" ht="16.8" thickBot="1">
      <c r="A1292" s="49"/>
      <c r="B1292" s="49"/>
      <c r="C1292" s="49"/>
      <c r="D1292" s="49"/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  <c r="AC1292" s="49"/>
      <c r="AD1292" s="49"/>
      <c r="AE1292" s="49"/>
      <c r="AF1292" s="49"/>
      <c r="AG1292" s="49"/>
      <c r="AH1292" s="49"/>
      <c r="AI1292" s="49"/>
      <c r="AJ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</row>
    <row r="1293" spans="1:48" ht="16.8" thickBot="1">
      <c r="A1293" s="49"/>
      <c r="B1293" s="49"/>
      <c r="C1293" s="49"/>
      <c r="D1293" s="49"/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9"/>
      <c r="AB1293" s="49"/>
      <c r="AC1293" s="49"/>
      <c r="AD1293" s="49"/>
      <c r="AE1293" s="49"/>
      <c r="AF1293" s="49"/>
      <c r="AG1293" s="49"/>
      <c r="AH1293" s="49"/>
      <c r="AI1293" s="49"/>
      <c r="AJ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</row>
    <row r="1294" spans="1:48" ht="16.8" thickBot="1">
      <c r="A1294" s="49"/>
      <c r="B1294" s="49"/>
      <c r="C1294" s="49"/>
      <c r="D1294" s="49"/>
      <c r="E1294" s="49"/>
      <c r="F1294" s="49"/>
      <c r="G1294" s="49"/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  <c r="AC1294" s="49"/>
      <c r="AD1294" s="49"/>
      <c r="AE1294" s="49"/>
      <c r="AF1294" s="49"/>
      <c r="AG1294" s="49"/>
      <c r="AH1294" s="49"/>
      <c r="AI1294" s="49"/>
      <c r="AJ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</row>
    <row r="1295" spans="1:48" ht="16.8" thickBot="1">
      <c r="A1295" s="49"/>
      <c r="B1295" s="49"/>
      <c r="C1295" s="49"/>
      <c r="D1295" s="49"/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  <c r="AC1295" s="49"/>
      <c r="AD1295" s="49"/>
      <c r="AE1295" s="49"/>
      <c r="AF1295" s="49"/>
      <c r="AG1295" s="49"/>
      <c r="AH1295" s="49"/>
      <c r="AI1295" s="49"/>
      <c r="AJ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</row>
    <row r="1296" spans="1:48" ht="16.8" thickBot="1">
      <c r="A1296" s="49"/>
      <c r="B1296" s="49"/>
      <c r="C1296" s="49"/>
      <c r="D1296" s="4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49"/>
      <c r="AG1296" s="49"/>
      <c r="AH1296" s="49"/>
      <c r="AI1296" s="49"/>
      <c r="AJ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</row>
    <row r="1297" spans="1:48" ht="16.8" thickBot="1">
      <c r="A1297" s="49"/>
      <c r="B1297" s="49"/>
      <c r="C1297" s="49"/>
      <c r="D1297" s="49"/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  <c r="AC1297" s="49"/>
      <c r="AD1297" s="49"/>
      <c r="AE1297" s="49"/>
      <c r="AF1297" s="49"/>
      <c r="AG1297" s="49"/>
      <c r="AH1297" s="49"/>
      <c r="AI1297" s="49"/>
      <c r="AJ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</row>
    <row r="1298" spans="1:48" ht="16.8" thickBot="1">
      <c r="A1298" s="49"/>
      <c r="B1298" s="49"/>
      <c r="C1298" s="49"/>
      <c r="D1298" s="49"/>
      <c r="E1298" s="49"/>
      <c r="F1298" s="49"/>
      <c r="G1298" s="49"/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  <c r="AC1298" s="49"/>
      <c r="AD1298" s="49"/>
      <c r="AE1298" s="49"/>
      <c r="AF1298" s="49"/>
      <c r="AG1298" s="49"/>
      <c r="AH1298" s="49"/>
      <c r="AI1298" s="49"/>
      <c r="AJ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</row>
    <row r="1299" spans="1:48" ht="16.8" thickBot="1">
      <c r="A1299" s="49"/>
      <c r="B1299" s="49"/>
      <c r="C1299" s="49"/>
      <c r="D1299" s="49"/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  <c r="AA1299" s="49"/>
      <c r="AB1299" s="49"/>
      <c r="AC1299" s="49"/>
      <c r="AD1299" s="49"/>
      <c r="AE1299" s="49"/>
      <c r="AF1299" s="49"/>
      <c r="AG1299" s="49"/>
      <c r="AH1299" s="49"/>
      <c r="AI1299" s="49"/>
      <c r="AJ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</row>
    <row r="1300" spans="1:48" ht="16.8" thickBot="1">
      <c r="A1300" s="49"/>
      <c r="B1300" s="49"/>
      <c r="C1300" s="49"/>
      <c r="D1300" s="49"/>
      <c r="E1300" s="49"/>
      <c r="F1300" s="49"/>
      <c r="G1300" s="49"/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  <c r="Z1300" s="49"/>
      <c r="AA1300" s="49"/>
      <c r="AB1300" s="49"/>
      <c r="AC1300" s="49"/>
      <c r="AD1300" s="49"/>
      <c r="AE1300" s="49"/>
      <c r="AF1300" s="49"/>
      <c r="AG1300" s="49"/>
      <c r="AH1300" s="49"/>
      <c r="AI1300" s="49"/>
      <c r="AJ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</row>
    <row r="1301" spans="1:48" ht="16.8" thickBot="1">
      <c r="A1301" s="49"/>
      <c r="B1301" s="49"/>
      <c r="C1301" s="49"/>
      <c r="D1301" s="49"/>
      <c r="E1301" s="49"/>
      <c r="F1301" s="49"/>
      <c r="G1301" s="49"/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  <c r="Z1301" s="49"/>
      <c r="AA1301" s="49"/>
      <c r="AB1301" s="49"/>
      <c r="AC1301" s="49"/>
      <c r="AD1301" s="49"/>
      <c r="AE1301" s="49"/>
      <c r="AF1301" s="49"/>
      <c r="AG1301" s="49"/>
      <c r="AH1301" s="49"/>
      <c r="AI1301" s="49"/>
      <c r="AJ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</row>
    <row r="1302" spans="1:48" ht="16.8" thickBot="1">
      <c r="A1302" s="49"/>
      <c r="B1302" s="49"/>
      <c r="C1302" s="49"/>
      <c r="D1302" s="49"/>
      <c r="E1302" s="49"/>
      <c r="F1302" s="49"/>
      <c r="G1302" s="49"/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49"/>
      <c r="AG1302" s="49"/>
      <c r="AH1302" s="49"/>
      <c r="AI1302" s="49"/>
      <c r="AJ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</row>
    <row r="1303" spans="1:48" ht="16.8" thickBot="1">
      <c r="A1303" s="49"/>
      <c r="B1303" s="49"/>
      <c r="C1303" s="49"/>
      <c r="D1303" s="49"/>
      <c r="E1303" s="49"/>
      <c r="F1303" s="49"/>
      <c r="G1303" s="49"/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  <c r="Z1303" s="49"/>
      <c r="AA1303" s="49"/>
      <c r="AB1303" s="49"/>
      <c r="AC1303" s="49"/>
      <c r="AD1303" s="49"/>
      <c r="AE1303" s="49"/>
      <c r="AF1303" s="49"/>
      <c r="AG1303" s="49"/>
      <c r="AH1303" s="49"/>
      <c r="AI1303" s="49"/>
      <c r="AJ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</row>
    <row r="1304" spans="1:48" ht="16.8" thickBot="1">
      <c r="A1304" s="49"/>
      <c r="B1304" s="49"/>
      <c r="C1304" s="49"/>
      <c r="D1304" s="49"/>
      <c r="E1304" s="49"/>
      <c r="F1304" s="49"/>
      <c r="G1304" s="49"/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  <c r="Z1304" s="49"/>
      <c r="AA1304" s="49"/>
      <c r="AB1304" s="49"/>
      <c r="AC1304" s="49"/>
      <c r="AD1304" s="49"/>
      <c r="AE1304" s="49"/>
      <c r="AF1304" s="49"/>
      <c r="AG1304" s="49"/>
      <c r="AH1304" s="49"/>
      <c r="AI1304" s="49"/>
      <c r="AJ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</row>
    <row r="1305" spans="1:48" ht="16.8" thickBot="1">
      <c r="A1305" s="49"/>
      <c r="B1305" s="49"/>
      <c r="C1305" s="49"/>
      <c r="D1305" s="49"/>
      <c r="E1305" s="49"/>
      <c r="F1305" s="49"/>
      <c r="G1305" s="49"/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  <c r="Z1305" s="49"/>
      <c r="AA1305" s="49"/>
      <c r="AB1305" s="49"/>
      <c r="AC1305" s="49"/>
      <c r="AD1305" s="49"/>
      <c r="AE1305" s="49"/>
      <c r="AF1305" s="49"/>
      <c r="AG1305" s="49"/>
      <c r="AH1305" s="49"/>
      <c r="AI1305" s="49"/>
      <c r="AJ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</row>
    <row r="1306" spans="1:48" ht="16.8" thickBot="1">
      <c r="A1306" s="49"/>
      <c r="B1306" s="49"/>
      <c r="C1306" s="49"/>
      <c r="D1306" s="49"/>
      <c r="E1306" s="49"/>
      <c r="F1306" s="49"/>
      <c r="G1306" s="49"/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  <c r="Z1306" s="49"/>
      <c r="AA1306" s="49"/>
      <c r="AB1306" s="49"/>
      <c r="AC1306" s="49"/>
      <c r="AD1306" s="49"/>
      <c r="AE1306" s="49"/>
      <c r="AF1306" s="49"/>
      <c r="AG1306" s="49"/>
      <c r="AH1306" s="49"/>
      <c r="AI1306" s="49"/>
      <c r="AJ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</row>
    <row r="1307" spans="1:48" ht="16.8" thickBot="1">
      <c r="A1307" s="49"/>
      <c r="B1307" s="49"/>
      <c r="C1307" s="49"/>
      <c r="D1307" s="49"/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  <c r="AC1307" s="49"/>
      <c r="AD1307" s="49"/>
      <c r="AE1307" s="49"/>
      <c r="AF1307" s="49"/>
      <c r="AG1307" s="49"/>
      <c r="AH1307" s="49"/>
      <c r="AI1307" s="49"/>
      <c r="AJ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</row>
    <row r="1308" spans="1:48" ht="16.8" thickBot="1">
      <c r="A1308" s="49"/>
      <c r="B1308" s="49"/>
      <c r="C1308" s="49"/>
      <c r="D1308" s="4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</row>
    <row r="1309" spans="1:48" ht="16.8" thickBot="1">
      <c r="A1309" s="49"/>
      <c r="B1309" s="49"/>
      <c r="C1309" s="49"/>
      <c r="D1309" s="49"/>
      <c r="E1309" s="49"/>
      <c r="F1309" s="49"/>
      <c r="G1309" s="49"/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49"/>
      <c r="AC1309" s="49"/>
      <c r="AD1309" s="49"/>
      <c r="AE1309" s="49"/>
      <c r="AF1309" s="49"/>
      <c r="AG1309" s="49"/>
      <c r="AH1309" s="49"/>
      <c r="AI1309" s="49"/>
      <c r="AJ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</row>
    <row r="1310" spans="1:48" ht="16.8" thickBot="1">
      <c r="A1310" s="49"/>
      <c r="B1310" s="49"/>
      <c r="C1310" s="49"/>
      <c r="D1310" s="49"/>
      <c r="E1310" s="49"/>
      <c r="F1310" s="49"/>
      <c r="G1310" s="49"/>
      <c r="H1310" s="49"/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  <c r="Z1310" s="49"/>
      <c r="AA1310" s="49"/>
      <c r="AB1310" s="49"/>
      <c r="AC1310" s="49"/>
      <c r="AD1310" s="49"/>
      <c r="AE1310" s="49"/>
      <c r="AF1310" s="49"/>
      <c r="AG1310" s="49"/>
      <c r="AH1310" s="49"/>
      <c r="AI1310" s="49"/>
      <c r="AJ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</row>
    <row r="1311" spans="1:48" ht="16.8" thickBot="1">
      <c r="A1311" s="49"/>
      <c r="B1311" s="49"/>
      <c r="C1311" s="49"/>
      <c r="D1311" s="49"/>
      <c r="E1311" s="49"/>
      <c r="F1311" s="49"/>
      <c r="G1311" s="49"/>
      <c r="H1311" s="49"/>
      <c r="I1311" s="4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  <c r="Z1311" s="49"/>
      <c r="AA1311" s="49"/>
      <c r="AB1311" s="49"/>
      <c r="AC1311" s="49"/>
      <c r="AD1311" s="49"/>
      <c r="AE1311" s="49"/>
      <c r="AF1311" s="49"/>
      <c r="AG1311" s="49"/>
      <c r="AH1311" s="49"/>
      <c r="AI1311" s="49"/>
      <c r="AJ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</row>
    <row r="1312" spans="1:48" ht="16.8" thickBot="1">
      <c r="A1312" s="49"/>
      <c r="B1312" s="49"/>
      <c r="C1312" s="49"/>
      <c r="D1312" s="49"/>
      <c r="E1312" s="49"/>
      <c r="F1312" s="49"/>
      <c r="G1312" s="49"/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  <c r="AC1312" s="49"/>
      <c r="AD1312" s="49"/>
      <c r="AE1312" s="49"/>
      <c r="AF1312" s="49"/>
      <c r="AG1312" s="49"/>
      <c r="AH1312" s="49"/>
      <c r="AI1312" s="49"/>
      <c r="AJ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</row>
    <row r="1313" spans="1:48" ht="16.8" thickBot="1">
      <c r="A1313" s="49"/>
      <c r="B1313" s="49"/>
      <c r="C1313" s="49"/>
      <c r="D1313" s="49"/>
      <c r="E1313" s="49"/>
      <c r="F1313" s="49"/>
      <c r="G1313" s="49"/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  <c r="AC1313" s="49"/>
      <c r="AD1313" s="49"/>
      <c r="AE1313" s="49"/>
      <c r="AF1313" s="49"/>
      <c r="AG1313" s="49"/>
      <c r="AH1313" s="49"/>
      <c r="AI1313" s="49"/>
      <c r="AJ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</row>
    <row r="1314" spans="1:48" ht="16.8" thickBot="1">
      <c r="A1314" s="49"/>
      <c r="B1314" s="49"/>
      <c r="C1314" s="49"/>
      <c r="D1314" s="49"/>
      <c r="E1314" s="49"/>
      <c r="F1314" s="49"/>
      <c r="G1314" s="49"/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49"/>
      <c r="AF1314" s="49"/>
      <c r="AG1314" s="49"/>
      <c r="AH1314" s="49"/>
      <c r="AI1314" s="49"/>
      <c r="AJ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</row>
    <row r="1315" spans="1:48" ht="16.8" thickBot="1">
      <c r="A1315" s="49"/>
      <c r="B1315" s="49"/>
      <c r="C1315" s="49"/>
      <c r="D1315" s="49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  <c r="Z1315" s="49"/>
      <c r="AA1315" s="49"/>
      <c r="AB1315" s="49"/>
      <c r="AC1315" s="49"/>
      <c r="AD1315" s="49"/>
      <c r="AE1315" s="49"/>
      <c r="AF1315" s="49"/>
      <c r="AG1315" s="49"/>
      <c r="AH1315" s="49"/>
      <c r="AI1315" s="49"/>
      <c r="AJ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</row>
    <row r="1316" spans="1:48" ht="16.8" thickBot="1">
      <c r="A1316" s="49"/>
      <c r="B1316" s="49"/>
      <c r="C1316" s="49"/>
      <c r="D1316" s="49"/>
      <c r="E1316" s="49"/>
      <c r="F1316" s="49"/>
      <c r="G1316" s="49"/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  <c r="Z1316" s="49"/>
      <c r="AA1316" s="49"/>
      <c r="AB1316" s="49"/>
      <c r="AC1316" s="49"/>
      <c r="AD1316" s="49"/>
      <c r="AE1316" s="49"/>
      <c r="AF1316" s="49"/>
      <c r="AG1316" s="49"/>
      <c r="AH1316" s="49"/>
      <c r="AI1316" s="49"/>
      <c r="AJ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</row>
    <row r="1317" spans="1:48" ht="16.8" thickBot="1">
      <c r="A1317" s="49"/>
      <c r="B1317" s="49"/>
      <c r="C1317" s="49"/>
      <c r="D1317" s="49"/>
      <c r="E1317" s="49"/>
      <c r="F1317" s="49"/>
      <c r="G1317" s="49"/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  <c r="Y1317" s="49"/>
      <c r="Z1317" s="49"/>
      <c r="AA1317" s="49"/>
      <c r="AB1317" s="49"/>
      <c r="AC1317" s="49"/>
      <c r="AD1317" s="49"/>
      <c r="AE1317" s="49"/>
      <c r="AF1317" s="49"/>
      <c r="AG1317" s="49"/>
      <c r="AH1317" s="49"/>
      <c r="AI1317" s="49"/>
      <c r="AJ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</row>
    <row r="1318" spans="1:48" ht="16.8" thickBot="1">
      <c r="A1318" s="49"/>
      <c r="B1318" s="49"/>
      <c r="C1318" s="49"/>
      <c r="D1318" s="49"/>
      <c r="E1318" s="49"/>
      <c r="F1318" s="49"/>
      <c r="G1318" s="49"/>
      <c r="H1318" s="49"/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  <c r="AC1318" s="49"/>
      <c r="AD1318" s="49"/>
      <c r="AE1318" s="49"/>
      <c r="AF1318" s="49"/>
      <c r="AG1318" s="49"/>
      <c r="AH1318" s="49"/>
      <c r="AI1318" s="49"/>
      <c r="AJ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</row>
  </sheetData>
  <mergeCells count="1">
    <mergeCell ref="A1180:F118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56"/>
  <sheetViews>
    <sheetView workbookViewId="0">
      <pane ySplit="1" topLeftCell="A2" activePane="bottomLeft" state="frozen"/>
      <selection pane="bottomLeft" activeCell="G152" sqref="G152"/>
    </sheetView>
  </sheetViews>
  <sheetFormatPr defaultRowHeight="16.2"/>
  <cols>
    <col min="1" max="1" width="13.109375" style="18" customWidth="1"/>
    <col min="2" max="2" width="46.21875" style="18" customWidth="1"/>
    <col min="3" max="3" width="8.88671875" style="18"/>
    <col min="4" max="4" width="13.88671875" style="19" customWidth="1"/>
    <col min="5" max="5" width="20.44140625" style="18" customWidth="1"/>
    <col min="6" max="6" width="8.88671875" style="18"/>
    <col min="7" max="7" width="8.88671875" style="87"/>
    <col min="8" max="8" width="18.33203125" style="18" customWidth="1"/>
    <col min="9" max="16384" width="8.88671875" style="18"/>
  </cols>
  <sheetData>
    <row r="1" spans="1:12">
      <c r="A1" s="25" t="s">
        <v>427</v>
      </c>
      <c r="B1" s="25" t="s">
        <v>0</v>
      </c>
      <c r="C1" s="25" t="s">
        <v>617</v>
      </c>
      <c r="D1" s="25" t="s">
        <v>620</v>
      </c>
      <c r="E1" s="25" t="s">
        <v>1</v>
      </c>
      <c r="F1" s="25" t="s">
        <v>638</v>
      </c>
      <c r="G1" s="84" t="s">
        <v>4348</v>
      </c>
      <c r="H1" s="25" t="s">
        <v>670</v>
      </c>
      <c r="I1" s="19" t="s">
        <v>672</v>
      </c>
      <c r="J1" s="19" t="s">
        <v>671</v>
      </c>
      <c r="K1" s="19" t="s">
        <v>669</v>
      </c>
      <c r="L1" s="18" t="s">
        <v>674</v>
      </c>
    </row>
    <row r="2" spans="1:12" hidden="1">
      <c r="A2" t="s">
        <v>476</v>
      </c>
      <c r="B2" s="18" t="s">
        <v>111</v>
      </c>
      <c r="C2" s="18" t="s">
        <v>619</v>
      </c>
      <c r="D2" s="19" t="s">
        <v>662</v>
      </c>
      <c r="F2" s="19" t="s">
        <v>644</v>
      </c>
      <c r="G2" s="79"/>
      <c r="H2" s="18" t="s">
        <v>671</v>
      </c>
    </row>
    <row r="3" spans="1:12" hidden="1">
      <c r="A3" t="s">
        <v>477</v>
      </c>
      <c r="B3" s="18" t="s">
        <v>112</v>
      </c>
      <c r="C3" s="18" t="s">
        <v>619</v>
      </c>
      <c r="D3" s="19" t="s">
        <v>662</v>
      </c>
      <c r="F3" s="19" t="s">
        <v>644</v>
      </c>
      <c r="G3" s="79"/>
      <c r="H3" s="18" t="s">
        <v>671</v>
      </c>
    </row>
    <row r="4" spans="1:12" hidden="1">
      <c r="A4" t="s">
        <v>482</v>
      </c>
      <c r="B4" s="18" t="s">
        <v>121</v>
      </c>
      <c r="C4" s="18" t="s">
        <v>619</v>
      </c>
      <c r="D4" s="19" t="s">
        <v>662</v>
      </c>
      <c r="F4" s="19" t="s">
        <v>643</v>
      </c>
      <c r="G4" s="79"/>
      <c r="H4" s="19" t="s">
        <v>669</v>
      </c>
    </row>
    <row r="5" spans="1:12">
      <c r="A5" t="s">
        <v>488</v>
      </c>
      <c r="B5" s="18" t="s">
        <v>127</v>
      </c>
      <c r="C5" s="18" t="s">
        <v>619</v>
      </c>
      <c r="D5" s="19" t="s">
        <v>662</v>
      </c>
      <c r="F5" s="19" t="s">
        <v>639</v>
      </c>
      <c r="G5" s="85" t="s">
        <v>4347</v>
      </c>
      <c r="H5" s="18" t="s">
        <v>671</v>
      </c>
    </row>
    <row r="6" spans="1:12" hidden="1">
      <c r="A6" t="s">
        <v>495</v>
      </c>
      <c r="B6" s="18" t="s">
        <v>138</v>
      </c>
      <c r="C6" s="18" t="s">
        <v>619</v>
      </c>
      <c r="D6" s="19" t="s">
        <v>662</v>
      </c>
      <c r="F6" s="19" t="s">
        <v>644</v>
      </c>
      <c r="G6" s="79"/>
      <c r="H6" s="19" t="s">
        <v>669</v>
      </c>
      <c r="I6" s="18" t="s">
        <v>674</v>
      </c>
    </row>
    <row r="7" spans="1:12" hidden="1">
      <c r="A7" t="s">
        <v>496</v>
      </c>
      <c r="B7" s="18" t="s">
        <v>139</v>
      </c>
      <c r="C7" s="18" t="s">
        <v>619</v>
      </c>
      <c r="D7" s="19" t="s">
        <v>662</v>
      </c>
      <c r="F7" s="19" t="s">
        <v>644</v>
      </c>
      <c r="G7" s="79"/>
      <c r="H7" s="19" t="s">
        <v>669</v>
      </c>
      <c r="I7" s="18" t="s">
        <v>674</v>
      </c>
    </row>
    <row r="8" spans="1:12" hidden="1">
      <c r="A8" t="s">
        <v>497</v>
      </c>
      <c r="B8" s="18" t="s">
        <v>140</v>
      </c>
      <c r="C8" s="18" t="s">
        <v>619</v>
      </c>
      <c r="D8" s="19" t="s">
        <v>662</v>
      </c>
      <c r="F8" s="19" t="s">
        <v>644</v>
      </c>
      <c r="G8" s="79"/>
      <c r="H8" s="19" t="s">
        <v>669</v>
      </c>
    </row>
    <row r="9" spans="1:12" hidden="1">
      <c r="A9" t="s">
        <v>498</v>
      </c>
      <c r="B9" s="18" t="s">
        <v>141</v>
      </c>
      <c r="C9" s="18" t="s">
        <v>619</v>
      </c>
      <c r="D9" s="19" t="s">
        <v>662</v>
      </c>
      <c r="F9" s="19" t="s">
        <v>644</v>
      </c>
      <c r="G9" s="79"/>
      <c r="H9" s="19" t="s">
        <v>669</v>
      </c>
      <c r="I9" s="18" t="s">
        <v>674</v>
      </c>
    </row>
    <row r="10" spans="1:12" hidden="1">
      <c r="A10" t="s">
        <v>499</v>
      </c>
      <c r="B10" s="18" t="s">
        <v>142</v>
      </c>
      <c r="C10" s="18" t="s">
        <v>619</v>
      </c>
      <c r="D10" s="19" t="s">
        <v>662</v>
      </c>
      <c r="F10" s="19" t="s">
        <v>643</v>
      </c>
      <c r="G10" s="79"/>
      <c r="H10" s="19" t="s">
        <v>669</v>
      </c>
      <c r="I10" s="18" t="s">
        <v>674</v>
      </c>
    </row>
    <row r="11" spans="1:12" hidden="1">
      <c r="A11" t="s">
        <v>610</v>
      </c>
      <c r="B11" s="15" t="s">
        <v>417</v>
      </c>
      <c r="C11" t="s">
        <v>623</v>
      </c>
      <c r="D11" s="19" t="s">
        <v>770</v>
      </c>
      <c r="E11" s="18" t="s">
        <v>418</v>
      </c>
      <c r="G11" s="80"/>
      <c r="H11" s="18" t="s">
        <v>671</v>
      </c>
    </row>
    <row r="12" spans="1:12" hidden="1">
      <c r="A12" t="s">
        <v>475</v>
      </c>
      <c r="B12" s="18" t="s">
        <v>110</v>
      </c>
      <c r="C12" s="18" t="s">
        <v>619</v>
      </c>
      <c r="D12" s="19" t="s">
        <v>662</v>
      </c>
      <c r="G12" s="80"/>
      <c r="H12" s="19" t="s">
        <v>672</v>
      </c>
    </row>
    <row r="13" spans="1:12" hidden="1">
      <c r="A13" t="s">
        <v>491</v>
      </c>
      <c r="B13" s="18" t="s">
        <v>132</v>
      </c>
      <c r="C13" s="18" t="s">
        <v>619</v>
      </c>
      <c r="D13" s="19" t="s">
        <v>662</v>
      </c>
      <c r="G13" s="80"/>
      <c r="H13" s="19" t="s">
        <v>672</v>
      </c>
    </row>
    <row r="14" spans="1:12" hidden="1">
      <c r="A14" s="16" t="s">
        <v>134</v>
      </c>
      <c r="B14" s="18" t="s">
        <v>133</v>
      </c>
      <c r="C14" s="18" t="s">
        <v>619</v>
      </c>
      <c r="D14" s="19" t="s">
        <v>662</v>
      </c>
      <c r="G14" s="80"/>
      <c r="H14" s="19" t="s">
        <v>672</v>
      </c>
    </row>
    <row r="15" spans="1:12" hidden="1">
      <c r="A15" t="s">
        <v>492</v>
      </c>
      <c r="B15" s="18" t="s">
        <v>135</v>
      </c>
      <c r="C15" s="18" t="s">
        <v>619</v>
      </c>
      <c r="D15" s="19" t="s">
        <v>662</v>
      </c>
      <c r="G15" s="80"/>
      <c r="H15" s="19" t="s">
        <v>672</v>
      </c>
    </row>
    <row r="16" spans="1:12" hidden="1">
      <c r="A16" t="s">
        <v>494</v>
      </c>
      <c r="B16" s="18" t="s">
        <v>137</v>
      </c>
      <c r="C16" s="18" t="s">
        <v>619</v>
      </c>
      <c r="D16" s="19" t="s">
        <v>662</v>
      </c>
      <c r="G16" s="80"/>
      <c r="H16" s="19" t="s">
        <v>672</v>
      </c>
    </row>
    <row r="17" spans="1:9" hidden="1">
      <c r="A17" s="16" t="s">
        <v>243</v>
      </c>
      <c r="B17" s="15" t="s">
        <v>244</v>
      </c>
      <c r="C17" t="s">
        <v>623</v>
      </c>
      <c r="D17" s="19" t="s">
        <v>770</v>
      </c>
      <c r="E17" s="18" t="s">
        <v>245</v>
      </c>
      <c r="G17" s="80"/>
      <c r="H17" s="18" t="s">
        <v>671</v>
      </c>
    </row>
    <row r="18" spans="1:9" hidden="1">
      <c r="A18" t="s">
        <v>559</v>
      </c>
      <c r="B18" s="15" t="s">
        <v>297</v>
      </c>
      <c r="C18" t="s">
        <v>623</v>
      </c>
      <c r="D18" s="19" t="s">
        <v>662</v>
      </c>
      <c r="E18" s="18" t="s">
        <v>298</v>
      </c>
      <c r="G18" s="80"/>
      <c r="H18" s="18" t="s">
        <v>671</v>
      </c>
    </row>
    <row r="19" spans="1:9" hidden="1">
      <c r="A19" t="s">
        <v>561</v>
      </c>
      <c r="B19" s="15" t="s">
        <v>301</v>
      </c>
      <c r="C19" t="s">
        <v>623</v>
      </c>
      <c r="D19" s="19" t="s">
        <v>662</v>
      </c>
      <c r="E19" s="18" t="s">
        <v>302</v>
      </c>
      <c r="G19" s="80"/>
      <c r="H19" s="18" t="s">
        <v>671</v>
      </c>
    </row>
    <row r="20" spans="1:9" hidden="1">
      <c r="A20" t="s">
        <v>591</v>
      </c>
      <c r="B20" s="15" t="s">
        <v>379</v>
      </c>
      <c r="C20" t="s">
        <v>623</v>
      </c>
      <c r="D20" s="19" t="s">
        <v>662</v>
      </c>
      <c r="E20" s="18" t="s">
        <v>380</v>
      </c>
      <c r="G20" s="80"/>
      <c r="H20" s="18" t="s">
        <v>671</v>
      </c>
    </row>
    <row r="21" spans="1:9" hidden="1">
      <c r="A21" t="s">
        <v>614</v>
      </c>
      <c r="B21" s="15" t="s">
        <v>425</v>
      </c>
      <c r="C21" t="s">
        <v>623</v>
      </c>
      <c r="D21" s="19" t="s">
        <v>662</v>
      </c>
      <c r="E21" s="18" t="s">
        <v>426</v>
      </c>
      <c r="G21" s="80"/>
      <c r="H21" s="18" t="s">
        <v>671</v>
      </c>
    </row>
    <row r="22" spans="1:9" hidden="1">
      <c r="A22" t="s">
        <v>547</v>
      </c>
      <c r="B22" s="15" t="s">
        <v>273</v>
      </c>
      <c r="C22" t="s">
        <v>623</v>
      </c>
      <c r="D22" s="19" t="s">
        <v>771</v>
      </c>
      <c r="E22" s="18" t="s">
        <v>274</v>
      </c>
      <c r="G22" s="80"/>
      <c r="H22" s="18" t="s">
        <v>673</v>
      </c>
    </row>
    <row r="23" spans="1:9" hidden="1">
      <c r="A23" t="s">
        <v>480</v>
      </c>
      <c r="B23" s="18" t="s">
        <v>115</v>
      </c>
      <c r="C23" s="18" t="s">
        <v>619</v>
      </c>
      <c r="D23" s="19" t="s">
        <v>662</v>
      </c>
      <c r="F23" s="19" t="s">
        <v>644</v>
      </c>
      <c r="G23" s="79"/>
      <c r="H23" s="19" t="s">
        <v>669</v>
      </c>
      <c r="I23" s="19" t="s">
        <v>675</v>
      </c>
    </row>
    <row r="24" spans="1:9" hidden="1">
      <c r="A24" t="s">
        <v>118</v>
      </c>
      <c r="B24" s="18" t="s">
        <v>117</v>
      </c>
      <c r="C24" s="18" t="s">
        <v>619</v>
      </c>
      <c r="D24" s="19" t="s">
        <v>662</v>
      </c>
      <c r="F24" s="19" t="s">
        <v>643</v>
      </c>
      <c r="G24" s="79"/>
      <c r="H24" s="19" t="s">
        <v>669</v>
      </c>
      <c r="I24" s="19" t="s">
        <v>674</v>
      </c>
    </row>
    <row r="25" spans="1:9" hidden="1">
      <c r="A25" t="s">
        <v>429</v>
      </c>
      <c r="B25" s="18" t="s">
        <v>7</v>
      </c>
      <c r="C25" s="18" t="s">
        <v>615</v>
      </c>
      <c r="D25" s="19" t="s">
        <v>622</v>
      </c>
      <c r="E25" s="20" t="s">
        <v>8</v>
      </c>
      <c r="F25" s="18" t="s">
        <v>658</v>
      </c>
      <c r="G25" s="80"/>
      <c r="H25" s="19" t="s">
        <v>669</v>
      </c>
    </row>
    <row r="26" spans="1:9" hidden="1">
      <c r="A26" t="s">
        <v>431</v>
      </c>
      <c r="B26" s="18" t="s">
        <v>14</v>
      </c>
      <c r="C26" s="18" t="s">
        <v>615</v>
      </c>
      <c r="D26" s="19" t="s">
        <v>622</v>
      </c>
      <c r="E26" s="16" t="s">
        <v>15</v>
      </c>
      <c r="F26" s="18" t="s">
        <v>658</v>
      </c>
      <c r="G26" s="80"/>
      <c r="H26" s="19" t="s">
        <v>669</v>
      </c>
    </row>
    <row r="27" spans="1:9" hidden="1">
      <c r="A27" t="s">
        <v>652</v>
      </c>
      <c r="B27" s="18" t="s">
        <v>653</v>
      </c>
      <c r="C27" s="18" t="s">
        <v>615</v>
      </c>
      <c r="D27" s="19" t="s">
        <v>622</v>
      </c>
      <c r="E27" s="16"/>
      <c r="F27" s="18" t="s">
        <v>658</v>
      </c>
      <c r="G27" s="80"/>
      <c r="H27" s="19" t="s">
        <v>669</v>
      </c>
    </row>
    <row r="28" spans="1:9" hidden="1">
      <c r="A28" t="s">
        <v>432</v>
      </c>
      <c r="B28" s="18" t="s">
        <v>16</v>
      </c>
      <c r="C28" s="18" t="s">
        <v>615</v>
      </c>
      <c r="D28" s="19" t="s">
        <v>622</v>
      </c>
      <c r="E28" s="20" t="s">
        <v>17</v>
      </c>
      <c r="F28" s="18" t="s">
        <v>658</v>
      </c>
      <c r="G28" s="80"/>
      <c r="H28" s="19" t="s">
        <v>669</v>
      </c>
    </row>
    <row r="29" spans="1:9" hidden="1">
      <c r="A29" t="s">
        <v>433</v>
      </c>
      <c r="B29" s="18" t="s">
        <v>21</v>
      </c>
      <c r="C29" s="18" t="s">
        <v>615</v>
      </c>
      <c r="D29" s="19" t="s">
        <v>662</v>
      </c>
      <c r="E29" s="20" t="s">
        <v>22</v>
      </c>
      <c r="F29" s="18" t="s">
        <v>658</v>
      </c>
      <c r="G29" s="80"/>
      <c r="H29" s="19" t="s">
        <v>669</v>
      </c>
    </row>
    <row r="30" spans="1:9" hidden="1">
      <c r="A30" s="16" t="s">
        <v>435</v>
      </c>
      <c r="B30" s="18" t="s">
        <v>25</v>
      </c>
      <c r="C30" s="18" t="s">
        <v>615</v>
      </c>
      <c r="D30" s="19" t="s">
        <v>622</v>
      </c>
      <c r="E30" s="21" t="s">
        <v>26</v>
      </c>
      <c r="F30" s="18" t="s">
        <v>658</v>
      </c>
      <c r="G30" s="80"/>
      <c r="H30" s="19" t="s">
        <v>669</v>
      </c>
    </row>
    <row r="31" spans="1:9" hidden="1">
      <c r="A31" t="s">
        <v>55</v>
      </c>
      <c r="B31" s="18" t="s">
        <v>54</v>
      </c>
      <c r="C31" s="18" t="s">
        <v>615</v>
      </c>
      <c r="D31" s="19" t="s">
        <v>622</v>
      </c>
      <c r="E31" s="20" t="s">
        <v>56</v>
      </c>
      <c r="F31" s="18" t="s">
        <v>658</v>
      </c>
      <c r="G31" s="80"/>
      <c r="H31" s="19" t="s">
        <v>669</v>
      </c>
    </row>
    <row r="32" spans="1:9">
      <c r="A32" t="s">
        <v>85</v>
      </c>
      <c r="B32" s="18" t="s">
        <v>84</v>
      </c>
      <c r="C32" s="18" t="s">
        <v>618</v>
      </c>
      <c r="D32" s="19" t="s">
        <v>622</v>
      </c>
      <c r="F32" s="19" t="s">
        <v>639</v>
      </c>
      <c r="G32" s="85" t="s">
        <v>4347</v>
      </c>
      <c r="H32" s="18" t="s">
        <v>671</v>
      </c>
    </row>
    <row r="33" spans="1:9">
      <c r="A33" t="s">
        <v>459</v>
      </c>
      <c r="B33" s="18" t="s">
        <v>86</v>
      </c>
      <c r="C33" s="18" t="s">
        <v>618</v>
      </c>
      <c r="D33" s="19" t="s">
        <v>622</v>
      </c>
      <c r="F33" s="19" t="s">
        <v>639</v>
      </c>
      <c r="G33" s="85" t="s">
        <v>4347</v>
      </c>
      <c r="H33" s="18" t="s">
        <v>671</v>
      </c>
    </row>
    <row r="34" spans="1:9">
      <c r="A34" t="s">
        <v>460</v>
      </c>
      <c r="B34" s="18" t="s">
        <v>87</v>
      </c>
      <c r="C34" s="18" t="s">
        <v>618</v>
      </c>
      <c r="D34" s="19" t="s">
        <v>622</v>
      </c>
      <c r="F34" s="19" t="s">
        <v>639</v>
      </c>
      <c r="G34" s="85" t="s">
        <v>4347</v>
      </c>
      <c r="H34" s="18" t="s">
        <v>671</v>
      </c>
    </row>
    <row r="35" spans="1:9" hidden="1">
      <c r="A35" t="s">
        <v>462</v>
      </c>
      <c r="B35" s="18" t="s">
        <v>91</v>
      </c>
      <c r="C35" s="18" t="s">
        <v>618</v>
      </c>
      <c r="D35" s="19" t="s">
        <v>622</v>
      </c>
      <c r="F35" s="19" t="s">
        <v>782</v>
      </c>
      <c r="G35" s="79">
        <v>1</v>
      </c>
      <c r="H35" s="18" t="s">
        <v>671</v>
      </c>
    </row>
    <row r="36" spans="1:9">
      <c r="A36" t="s">
        <v>102</v>
      </c>
      <c r="B36" s="18" t="s">
        <v>101</v>
      </c>
      <c r="C36" s="18" t="s">
        <v>619</v>
      </c>
      <c r="D36" s="19" t="s">
        <v>662</v>
      </c>
      <c r="F36" s="19" t="s">
        <v>639</v>
      </c>
      <c r="G36" s="85" t="s">
        <v>4347</v>
      </c>
      <c r="H36" s="18" t="s">
        <v>671</v>
      </c>
    </row>
    <row r="37" spans="1:9" hidden="1">
      <c r="A37" t="s">
        <v>470</v>
      </c>
      <c r="B37" s="18" t="s">
        <v>103</v>
      </c>
      <c r="C37" s="18" t="s">
        <v>619</v>
      </c>
      <c r="D37" s="19" t="s">
        <v>622</v>
      </c>
      <c r="F37" s="19" t="s">
        <v>641</v>
      </c>
      <c r="G37" s="79">
        <v>5</v>
      </c>
      <c r="H37" s="18" t="s">
        <v>671</v>
      </c>
    </row>
    <row r="38" spans="1:9" hidden="1">
      <c r="A38" t="s">
        <v>471</v>
      </c>
      <c r="B38" s="18" t="s">
        <v>104</v>
      </c>
      <c r="C38" s="18" t="s">
        <v>619</v>
      </c>
      <c r="D38" s="19" t="s">
        <v>622</v>
      </c>
      <c r="F38" s="19" t="s">
        <v>643</v>
      </c>
      <c r="G38" s="79"/>
      <c r="H38" s="18" t="s">
        <v>671</v>
      </c>
    </row>
    <row r="39" spans="1:9" hidden="1">
      <c r="A39" t="s">
        <v>472</v>
      </c>
      <c r="B39" s="18" t="s">
        <v>105</v>
      </c>
      <c r="C39" s="18" t="s">
        <v>619</v>
      </c>
      <c r="D39" s="19">
        <v>0</v>
      </c>
      <c r="F39" s="19" t="s">
        <v>641</v>
      </c>
      <c r="G39" s="79">
        <v>6</v>
      </c>
      <c r="H39" s="19" t="s">
        <v>669</v>
      </c>
    </row>
    <row r="40" spans="1:9" hidden="1">
      <c r="A40" t="s">
        <v>107</v>
      </c>
      <c r="B40" s="18" t="s">
        <v>106</v>
      </c>
      <c r="C40" s="18" t="s">
        <v>619</v>
      </c>
      <c r="D40" s="19" t="s">
        <v>622</v>
      </c>
      <c r="F40" s="19" t="s">
        <v>643</v>
      </c>
      <c r="G40" s="79"/>
      <c r="H40" s="19" t="s">
        <v>669</v>
      </c>
    </row>
    <row r="41" spans="1:9">
      <c r="A41" t="s">
        <v>473</v>
      </c>
      <c r="B41" s="18" t="s">
        <v>108</v>
      </c>
      <c r="C41" s="18" t="s">
        <v>619</v>
      </c>
      <c r="D41" s="19" t="s">
        <v>662</v>
      </c>
      <c r="F41" s="19" t="s">
        <v>639</v>
      </c>
      <c r="G41" s="85" t="s">
        <v>4383</v>
      </c>
      <c r="H41" s="19" t="s">
        <v>669</v>
      </c>
    </row>
    <row r="42" spans="1:9" hidden="1">
      <c r="A42" t="s">
        <v>659</v>
      </c>
      <c r="B42" s="18" t="s">
        <v>109</v>
      </c>
      <c r="C42" s="18" t="s">
        <v>619</v>
      </c>
      <c r="D42" s="19" t="s">
        <v>622</v>
      </c>
      <c r="F42" s="19" t="s">
        <v>643</v>
      </c>
      <c r="G42" s="79"/>
      <c r="H42" s="19" t="s">
        <v>669</v>
      </c>
    </row>
    <row r="43" spans="1:9" hidden="1">
      <c r="A43" t="s">
        <v>478</v>
      </c>
      <c r="B43" s="18" t="s">
        <v>113</v>
      </c>
      <c r="C43" s="18" t="s">
        <v>619</v>
      </c>
      <c r="D43" s="19" t="s">
        <v>622</v>
      </c>
      <c r="F43" s="19" t="s">
        <v>643</v>
      </c>
      <c r="G43" s="79"/>
      <c r="H43" s="19" t="s">
        <v>669</v>
      </c>
    </row>
    <row r="44" spans="1:9" hidden="1">
      <c r="A44" t="s">
        <v>479</v>
      </c>
      <c r="B44" s="18" t="s">
        <v>114</v>
      </c>
      <c r="C44" s="18" t="s">
        <v>619</v>
      </c>
      <c r="D44" s="19" t="s">
        <v>662</v>
      </c>
      <c r="F44" s="19" t="s">
        <v>644</v>
      </c>
      <c r="G44" s="79"/>
      <c r="H44" s="19" t="s">
        <v>669</v>
      </c>
      <c r="I44" s="18" t="s">
        <v>674</v>
      </c>
    </row>
    <row r="45" spans="1:9" hidden="1">
      <c r="A45" t="s">
        <v>481</v>
      </c>
      <c r="B45" s="18" t="s">
        <v>116</v>
      </c>
      <c r="C45" s="18" t="s">
        <v>619</v>
      </c>
      <c r="D45" s="19" t="s">
        <v>662</v>
      </c>
      <c r="F45" s="19" t="s">
        <v>644</v>
      </c>
      <c r="G45" s="79"/>
      <c r="H45" s="19" t="s">
        <v>669</v>
      </c>
      <c r="I45" s="18" t="s">
        <v>674</v>
      </c>
    </row>
    <row r="46" spans="1:9">
      <c r="A46" t="s">
        <v>483</v>
      </c>
      <c r="B46" s="18" t="s">
        <v>122</v>
      </c>
      <c r="C46" s="18" t="s">
        <v>619</v>
      </c>
      <c r="D46" s="19" t="s">
        <v>622</v>
      </c>
      <c r="F46" s="19" t="s">
        <v>639</v>
      </c>
      <c r="G46" s="85">
        <v>5</v>
      </c>
      <c r="H46" s="19" t="s">
        <v>669</v>
      </c>
    </row>
    <row r="47" spans="1:9">
      <c r="A47" t="s">
        <v>484</v>
      </c>
      <c r="B47" s="18" t="s">
        <v>123</v>
      </c>
      <c r="C47" s="18" t="s">
        <v>619</v>
      </c>
      <c r="D47" s="19" t="s">
        <v>662</v>
      </c>
      <c r="F47" s="19" t="s">
        <v>639</v>
      </c>
      <c r="G47" s="85" t="s">
        <v>4347</v>
      </c>
      <c r="H47" s="18" t="s">
        <v>671</v>
      </c>
    </row>
    <row r="48" spans="1:9">
      <c r="A48" t="s">
        <v>485</v>
      </c>
      <c r="B48" s="18" t="s">
        <v>124</v>
      </c>
      <c r="C48" s="18" t="s">
        <v>619</v>
      </c>
      <c r="D48" s="19" t="s">
        <v>622</v>
      </c>
      <c r="F48" s="19" t="s">
        <v>639</v>
      </c>
      <c r="G48" s="85" t="s">
        <v>4347</v>
      </c>
      <c r="H48" s="18" t="s">
        <v>671</v>
      </c>
    </row>
    <row r="49" spans="1:9" hidden="1">
      <c r="A49" t="s">
        <v>486</v>
      </c>
      <c r="B49" s="18" t="s">
        <v>125</v>
      </c>
      <c r="C49" s="18" t="s">
        <v>619</v>
      </c>
      <c r="D49" s="19" t="s">
        <v>622</v>
      </c>
      <c r="F49" s="19" t="s">
        <v>641</v>
      </c>
      <c r="G49" s="81">
        <v>6</v>
      </c>
      <c r="H49" s="19" t="s">
        <v>669</v>
      </c>
    </row>
    <row r="50" spans="1:9" hidden="1">
      <c r="A50" t="s">
        <v>487</v>
      </c>
      <c r="B50" s="18" t="s">
        <v>126</v>
      </c>
      <c r="C50" s="18" t="s">
        <v>619</v>
      </c>
      <c r="D50" s="19" t="s">
        <v>662</v>
      </c>
      <c r="F50" s="19" t="s">
        <v>4369</v>
      </c>
      <c r="G50" s="79"/>
      <c r="H50" s="19" t="s">
        <v>669</v>
      </c>
    </row>
    <row r="51" spans="1:9" hidden="1">
      <c r="A51" t="s">
        <v>489</v>
      </c>
      <c r="B51" s="18" t="s">
        <v>128</v>
      </c>
      <c r="C51" s="18" t="s">
        <v>619</v>
      </c>
      <c r="D51" s="19" t="s">
        <v>622</v>
      </c>
      <c r="F51" s="19" t="s">
        <v>641</v>
      </c>
      <c r="G51" s="79">
        <v>6</v>
      </c>
      <c r="H51" s="19" t="s">
        <v>669</v>
      </c>
      <c r="I51" s="18" t="s">
        <v>674</v>
      </c>
    </row>
    <row r="52" spans="1:9">
      <c r="A52" s="21" t="s">
        <v>130</v>
      </c>
      <c r="B52" s="18" t="s">
        <v>129</v>
      </c>
      <c r="C52" s="18" t="s">
        <v>619</v>
      </c>
      <c r="D52" s="19" t="s">
        <v>622</v>
      </c>
      <c r="F52" s="19" t="s">
        <v>639</v>
      </c>
      <c r="G52" s="85">
        <v>1</v>
      </c>
      <c r="H52" s="18" t="s">
        <v>671</v>
      </c>
    </row>
    <row r="53" spans="1:9" hidden="1">
      <c r="A53" t="s">
        <v>490</v>
      </c>
      <c r="B53" s="18" t="s">
        <v>131</v>
      </c>
      <c r="C53" s="18" t="s">
        <v>619</v>
      </c>
      <c r="D53" s="19" t="s">
        <v>622</v>
      </c>
      <c r="F53" s="19" t="s">
        <v>641</v>
      </c>
      <c r="G53" s="79">
        <v>6</v>
      </c>
      <c r="H53" s="19" t="s">
        <v>669</v>
      </c>
      <c r="I53" s="18" t="s">
        <v>674</v>
      </c>
    </row>
    <row r="54" spans="1:9" hidden="1">
      <c r="A54" t="s">
        <v>493</v>
      </c>
      <c r="B54" s="18" t="s">
        <v>136</v>
      </c>
      <c r="C54" s="18" t="s">
        <v>619</v>
      </c>
      <c r="D54" s="19" t="s">
        <v>622</v>
      </c>
      <c r="F54" s="19" t="s">
        <v>643</v>
      </c>
      <c r="G54" s="79"/>
      <c r="H54" s="19" t="s">
        <v>669</v>
      </c>
    </row>
    <row r="55" spans="1:9" hidden="1">
      <c r="A55" t="s">
        <v>500</v>
      </c>
      <c r="B55" s="18" t="s">
        <v>143</v>
      </c>
      <c r="C55" s="18" t="s">
        <v>619</v>
      </c>
      <c r="D55" s="19" t="s">
        <v>622</v>
      </c>
      <c r="F55" s="19" t="s">
        <v>643</v>
      </c>
      <c r="G55" s="79"/>
      <c r="H55" s="19" t="s">
        <v>669</v>
      </c>
    </row>
    <row r="56" spans="1:9">
      <c r="A56" t="s">
        <v>145</v>
      </c>
      <c r="B56" s="15" t="s">
        <v>146</v>
      </c>
      <c r="C56" t="s">
        <v>623</v>
      </c>
      <c r="D56" s="19" t="s">
        <v>622</v>
      </c>
      <c r="E56" s="18" t="s">
        <v>147</v>
      </c>
      <c r="F56" s="19" t="s">
        <v>639</v>
      </c>
      <c r="G56" s="85" t="s">
        <v>4349</v>
      </c>
      <c r="H56" s="18" t="s">
        <v>671</v>
      </c>
    </row>
    <row r="57" spans="1:9">
      <c r="A57" t="s">
        <v>501</v>
      </c>
      <c r="B57" s="15" t="s">
        <v>148</v>
      </c>
      <c r="C57" t="s">
        <v>623</v>
      </c>
      <c r="D57" s="19" t="s">
        <v>622</v>
      </c>
      <c r="E57" s="18" t="s">
        <v>149</v>
      </c>
      <c r="F57" s="19" t="s">
        <v>639</v>
      </c>
      <c r="G57" s="85">
        <v>8</v>
      </c>
      <c r="H57" s="18" t="s">
        <v>671</v>
      </c>
    </row>
    <row r="58" spans="1:9" hidden="1">
      <c r="A58" t="s">
        <v>152</v>
      </c>
      <c r="B58" s="15" t="s">
        <v>153</v>
      </c>
      <c r="C58" t="s">
        <v>623</v>
      </c>
      <c r="D58" s="19" t="s">
        <v>622</v>
      </c>
      <c r="E58" s="18" t="s">
        <v>154</v>
      </c>
      <c r="F58" s="19" t="s">
        <v>640</v>
      </c>
      <c r="G58" s="79"/>
      <c r="H58" s="18" t="s">
        <v>671</v>
      </c>
    </row>
    <row r="59" spans="1:9">
      <c r="A59" t="s">
        <v>503</v>
      </c>
      <c r="B59" s="15" t="s">
        <v>155</v>
      </c>
      <c r="C59" t="s">
        <v>623</v>
      </c>
      <c r="D59" s="19" t="s">
        <v>622</v>
      </c>
      <c r="E59" s="18" t="s">
        <v>156</v>
      </c>
      <c r="F59" s="19" t="s">
        <v>639</v>
      </c>
      <c r="G59" s="85" t="s">
        <v>4349</v>
      </c>
      <c r="H59" s="18" t="s">
        <v>671</v>
      </c>
    </row>
    <row r="60" spans="1:9" hidden="1">
      <c r="A60" t="s">
        <v>504</v>
      </c>
      <c r="B60" s="15" t="s">
        <v>157</v>
      </c>
      <c r="C60" t="s">
        <v>623</v>
      </c>
      <c r="D60" s="19" t="s">
        <v>622</v>
      </c>
      <c r="E60" s="18" t="s">
        <v>158</v>
      </c>
      <c r="F60" s="19" t="s">
        <v>642</v>
      </c>
      <c r="G60" s="79"/>
      <c r="H60" s="18" t="s">
        <v>671</v>
      </c>
    </row>
    <row r="61" spans="1:9" hidden="1">
      <c r="A61" t="s">
        <v>159</v>
      </c>
      <c r="B61" s="15" t="s">
        <v>160</v>
      </c>
      <c r="C61" t="s">
        <v>623</v>
      </c>
      <c r="D61" s="19" t="s">
        <v>622</v>
      </c>
      <c r="E61" s="18" t="s">
        <v>161</v>
      </c>
      <c r="F61" s="19" t="s">
        <v>640</v>
      </c>
      <c r="G61" s="79"/>
      <c r="H61" s="18" t="s">
        <v>671</v>
      </c>
      <c r="I61" s="19" t="s">
        <v>676</v>
      </c>
    </row>
    <row r="62" spans="1:9" hidden="1">
      <c r="A62" t="s">
        <v>506</v>
      </c>
      <c r="B62" s="15" t="s">
        <v>164</v>
      </c>
      <c r="C62" t="s">
        <v>623</v>
      </c>
      <c r="D62" s="19" t="s">
        <v>622</v>
      </c>
      <c r="E62" s="18" t="s">
        <v>165</v>
      </c>
      <c r="F62" s="19" t="s">
        <v>641</v>
      </c>
      <c r="G62" s="79" t="s">
        <v>4353</v>
      </c>
      <c r="H62" s="18" t="s">
        <v>671</v>
      </c>
    </row>
    <row r="63" spans="1:9" hidden="1">
      <c r="A63" t="s">
        <v>507</v>
      </c>
      <c r="B63" s="15" t="s">
        <v>166</v>
      </c>
      <c r="C63" t="s">
        <v>623</v>
      </c>
      <c r="D63" s="19" t="s">
        <v>622</v>
      </c>
      <c r="E63" s="18" t="s">
        <v>167</v>
      </c>
      <c r="F63" s="19" t="s">
        <v>641</v>
      </c>
      <c r="G63" s="79" t="s">
        <v>4354</v>
      </c>
      <c r="H63" s="18" t="s">
        <v>671</v>
      </c>
    </row>
    <row r="64" spans="1:9" hidden="1">
      <c r="A64" t="s">
        <v>508</v>
      </c>
      <c r="B64" s="15" t="s">
        <v>168</v>
      </c>
      <c r="C64" t="s">
        <v>623</v>
      </c>
      <c r="D64" s="19" t="s">
        <v>622</v>
      </c>
      <c r="E64" s="18" t="s">
        <v>169</v>
      </c>
      <c r="F64" s="19" t="s">
        <v>640</v>
      </c>
      <c r="G64" s="79"/>
      <c r="H64" s="18" t="s">
        <v>671</v>
      </c>
      <c r="I64" s="19" t="s">
        <v>676</v>
      </c>
    </row>
    <row r="65" spans="1:9" hidden="1">
      <c r="A65" t="s">
        <v>509</v>
      </c>
      <c r="B65" s="15" t="s">
        <v>170</v>
      </c>
      <c r="C65" t="s">
        <v>623</v>
      </c>
      <c r="D65" s="19">
        <v>0</v>
      </c>
      <c r="E65" s="19" t="s">
        <v>171</v>
      </c>
      <c r="F65" s="19" t="s">
        <v>646</v>
      </c>
      <c r="G65" s="79"/>
      <c r="H65" s="18" t="s">
        <v>671</v>
      </c>
      <c r="I65" s="19" t="s">
        <v>676</v>
      </c>
    </row>
    <row r="66" spans="1:9" hidden="1">
      <c r="A66" t="s">
        <v>510</v>
      </c>
      <c r="B66" s="23" t="s">
        <v>172</v>
      </c>
      <c r="C66" t="s">
        <v>623</v>
      </c>
      <c r="D66" s="19" t="s">
        <v>622</v>
      </c>
      <c r="E66" s="21" t="s">
        <v>173</v>
      </c>
      <c r="F66" s="31" t="s">
        <v>641</v>
      </c>
      <c r="G66" s="82" t="s">
        <v>4355</v>
      </c>
      <c r="H66" s="18" t="s">
        <v>671</v>
      </c>
    </row>
    <row r="67" spans="1:9">
      <c r="A67" t="s">
        <v>511</v>
      </c>
      <c r="B67" s="15" t="s">
        <v>174</v>
      </c>
      <c r="C67" t="s">
        <v>623</v>
      </c>
      <c r="D67" s="19" t="s">
        <v>622</v>
      </c>
      <c r="E67" s="18" t="s">
        <v>175</v>
      </c>
      <c r="F67" s="32" t="s">
        <v>639</v>
      </c>
      <c r="G67" s="86" t="s">
        <v>4375</v>
      </c>
      <c r="H67" s="18" t="s">
        <v>671</v>
      </c>
    </row>
    <row r="68" spans="1:9" hidden="1">
      <c r="A68" t="s">
        <v>513</v>
      </c>
      <c r="B68" s="15" t="s">
        <v>178</v>
      </c>
      <c r="C68" t="s">
        <v>623</v>
      </c>
      <c r="D68" s="19" t="s">
        <v>622</v>
      </c>
      <c r="E68" s="18" t="s">
        <v>179</v>
      </c>
      <c r="F68" s="32" t="s">
        <v>640</v>
      </c>
      <c r="G68" s="83"/>
      <c r="H68" s="18" t="s">
        <v>671</v>
      </c>
    </row>
    <row r="69" spans="1:9" hidden="1">
      <c r="A69" t="s">
        <v>515</v>
      </c>
      <c r="B69" s="15" t="s">
        <v>182</v>
      </c>
      <c r="C69" t="s">
        <v>623</v>
      </c>
      <c r="D69" s="19" t="s">
        <v>622</v>
      </c>
      <c r="E69" s="18" t="s">
        <v>183</v>
      </c>
      <c r="F69" s="32" t="s">
        <v>640</v>
      </c>
      <c r="G69" s="83"/>
      <c r="H69" s="18" t="s">
        <v>671</v>
      </c>
    </row>
    <row r="70" spans="1:9">
      <c r="A70" t="s">
        <v>517</v>
      </c>
      <c r="B70" s="15" t="s">
        <v>186</v>
      </c>
      <c r="C70" t="s">
        <v>623</v>
      </c>
      <c r="D70" s="19" t="s">
        <v>622</v>
      </c>
      <c r="E70" s="18" t="s">
        <v>187</v>
      </c>
      <c r="F70" s="32" t="s">
        <v>639</v>
      </c>
      <c r="G70" s="86">
        <v>9</v>
      </c>
      <c r="H70" s="18" t="s">
        <v>671</v>
      </c>
    </row>
    <row r="71" spans="1:9" hidden="1">
      <c r="A71" s="16" t="s">
        <v>188</v>
      </c>
      <c r="B71" s="15" t="s">
        <v>189</v>
      </c>
      <c r="C71" t="s">
        <v>623</v>
      </c>
      <c r="D71" s="19" t="s">
        <v>622</v>
      </c>
      <c r="E71" s="18" t="s">
        <v>190</v>
      </c>
      <c r="F71" s="32" t="s">
        <v>641</v>
      </c>
      <c r="G71" s="83" t="s">
        <v>4356</v>
      </c>
      <c r="H71" s="18" t="s">
        <v>671</v>
      </c>
    </row>
    <row r="72" spans="1:9" hidden="1">
      <c r="A72" t="s">
        <v>518</v>
      </c>
      <c r="B72" s="15" t="s">
        <v>191</v>
      </c>
      <c r="C72" t="s">
        <v>623</v>
      </c>
      <c r="D72" s="19" t="s">
        <v>622</v>
      </c>
      <c r="E72" s="18" t="s">
        <v>192</v>
      </c>
      <c r="F72" s="32" t="s">
        <v>641</v>
      </c>
      <c r="G72" s="83" t="s">
        <v>4357</v>
      </c>
      <c r="H72" s="18" t="s">
        <v>671</v>
      </c>
    </row>
    <row r="73" spans="1:9" hidden="1">
      <c r="A73" t="s">
        <v>519</v>
      </c>
      <c r="B73" s="15" t="s">
        <v>193</v>
      </c>
      <c r="C73" t="s">
        <v>623</v>
      </c>
      <c r="D73" s="19" t="s">
        <v>622</v>
      </c>
      <c r="E73" s="18" t="s">
        <v>194</v>
      </c>
      <c r="F73" s="32" t="s">
        <v>641</v>
      </c>
      <c r="G73" s="83" t="s">
        <v>4358</v>
      </c>
      <c r="H73" s="18" t="s">
        <v>671</v>
      </c>
    </row>
    <row r="74" spans="1:9" hidden="1">
      <c r="A74" t="s">
        <v>520</v>
      </c>
      <c r="B74" s="15" t="s">
        <v>195</v>
      </c>
      <c r="C74" t="s">
        <v>623</v>
      </c>
      <c r="D74" s="19" t="s">
        <v>622</v>
      </c>
      <c r="E74" s="18" t="s">
        <v>196</v>
      </c>
      <c r="F74" s="32" t="s">
        <v>641</v>
      </c>
      <c r="G74" s="83" t="s">
        <v>4360</v>
      </c>
      <c r="H74" s="18" t="s">
        <v>671</v>
      </c>
    </row>
    <row r="75" spans="1:9" hidden="1">
      <c r="A75" t="s">
        <v>683</v>
      </c>
      <c r="B75" s="15" t="s">
        <v>684</v>
      </c>
      <c r="C75" t="s">
        <v>623</v>
      </c>
      <c r="D75" s="19" t="s">
        <v>622</v>
      </c>
      <c r="E75" s="18" t="s">
        <v>685</v>
      </c>
      <c r="F75" s="32"/>
      <c r="G75" s="83"/>
    </row>
    <row r="76" spans="1:9" hidden="1">
      <c r="A76" t="s">
        <v>197</v>
      </c>
      <c r="B76" s="15" t="s">
        <v>198</v>
      </c>
      <c r="C76" t="s">
        <v>623</v>
      </c>
      <c r="D76" s="19" t="s">
        <v>622</v>
      </c>
      <c r="E76" s="18" t="s">
        <v>199</v>
      </c>
      <c r="F76" s="32" t="s">
        <v>641</v>
      </c>
      <c r="G76" s="83" t="s">
        <v>4359</v>
      </c>
      <c r="H76" s="18" t="s">
        <v>671</v>
      </c>
    </row>
    <row r="77" spans="1:9">
      <c r="A77" t="s">
        <v>521</v>
      </c>
      <c r="B77" s="15" t="s">
        <v>200</v>
      </c>
      <c r="C77" t="s">
        <v>623</v>
      </c>
      <c r="D77" s="19" t="s">
        <v>622</v>
      </c>
      <c r="E77" s="18" t="s">
        <v>201</v>
      </c>
      <c r="F77" s="32" t="s">
        <v>639</v>
      </c>
      <c r="G77" s="86">
        <v>7</v>
      </c>
      <c r="H77" s="19" t="s">
        <v>669</v>
      </c>
      <c r="I77" s="19" t="s">
        <v>676</v>
      </c>
    </row>
    <row r="78" spans="1:9" hidden="1">
      <c r="A78" t="s">
        <v>522</v>
      </c>
      <c r="B78" s="15" t="s">
        <v>202</v>
      </c>
      <c r="C78" t="s">
        <v>623</v>
      </c>
      <c r="D78" s="19" t="s">
        <v>622</v>
      </c>
      <c r="E78" s="18" t="s">
        <v>203</v>
      </c>
      <c r="F78" s="32" t="s">
        <v>641</v>
      </c>
      <c r="G78" s="83" t="s">
        <v>4361</v>
      </c>
      <c r="H78" s="18" t="s">
        <v>671</v>
      </c>
    </row>
    <row r="79" spans="1:9" hidden="1">
      <c r="A79" t="s">
        <v>687</v>
      </c>
      <c r="B79" s="15" t="s">
        <v>688</v>
      </c>
      <c r="C79" t="s">
        <v>623</v>
      </c>
      <c r="D79" s="19" t="s">
        <v>622</v>
      </c>
      <c r="E79" s="18" t="s">
        <v>689</v>
      </c>
      <c r="F79" s="32" t="s">
        <v>641</v>
      </c>
      <c r="G79" s="83" t="s">
        <v>4361</v>
      </c>
    </row>
    <row r="80" spans="1:9">
      <c r="A80" t="s">
        <v>523</v>
      </c>
      <c r="B80" s="15" t="s">
        <v>204</v>
      </c>
      <c r="C80" t="s">
        <v>623</v>
      </c>
      <c r="D80" s="19" t="s">
        <v>622</v>
      </c>
      <c r="E80" s="18" t="s">
        <v>205</v>
      </c>
      <c r="F80" s="32" t="s">
        <v>639</v>
      </c>
      <c r="G80" s="86">
        <v>2</v>
      </c>
      <c r="H80" s="18" t="s">
        <v>671</v>
      </c>
    </row>
    <row r="81" spans="1:9">
      <c r="A81" t="s">
        <v>206</v>
      </c>
      <c r="B81" s="15" t="s">
        <v>207</v>
      </c>
      <c r="C81" t="s">
        <v>623</v>
      </c>
      <c r="D81" s="19" t="s">
        <v>622</v>
      </c>
      <c r="E81" s="18" t="s">
        <v>208</v>
      </c>
      <c r="F81" s="32" t="s">
        <v>639</v>
      </c>
      <c r="G81" s="86">
        <v>2</v>
      </c>
      <c r="H81" s="18" t="s">
        <v>671</v>
      </c>
    </row>
    <row r="82" spans="1:9" hidden="1">
      <c r="A82" t="s">
        <v>524</v>
      </c>
      <c r="B82" s="15" t="s">
        <v>209</v>
      </c>
      <c r="C82" t="s">
        <v>623</v>
      </c>
      <c r="D82" s="19" t="s">
        <v>622</v>
      </c>
      <c r="E82" s="18" t="s">
        <v>210</v>
      </c>
      <c r="F82" s="32" t="s">
        <v>645</v>
      </c>
      <c r="G82" s="83">
        <v>4</v>
      </c>
      <c r="H82" s="18" t="s">
        <v>671</v>
      </c>
    </row>
    <row r="83" spans="1:9">
      <c r="A83" t="s">
        <v>525</v>
      </c>
      <c r="B83" s="15" t="s">
        <v>211</v>
      </c>
      <c r="C83" t="s">
        <v>623</v>
      </c>
      <c r="D83" s="19" t="s">
        <v>622</v>
      </c>
      <c r="E83" s="18" t="s">
        <v>212</v>
      </c>
      <c r="F83" s="32" t="s">
        <v>639</v>
      </c>
      <c r="G83" s="86">
        <v>3</v>
      </c>
      <c r="H83" s="18" t="s">
        <v>671</v>
      </c>
    </row>
    <row r="84" spans="1:9" hidden="1">
      <c r="A84" t="s">
        <v>526</v>
      </c>
      <c r="B84" s="15" t="s">
        <v>213</v>
      </c>
      <c r="C84" t="s">
        <v>623</v>
      </c>
      <c r="D84" s="19" t="s">
        <v>622</v>
      </c>
      <c r="E84" s="18" t="s">
        <v>214</v>
      </c>
      <c r="F84" s="32" t="s">
        <v>640</v>
      </c>
      <c r="G84" s="83"/>
      <c r="H84" s="19" t="s">
        <v>669</v>
      </c>
      <c r="I84" s="19" t="s">
        <v>676</v>
      </c>
    </row>
    <row r="85" spans="1:9">
      <c r="A85" t="s">
        <v>217</v>
      </c>
      <c r="B85" s="15" t="s">
        <v>218</v>
      </c>
      <c r="C85" t="s">
        <v>623</v>
      </c>
      <c r="D85" s="19" t="s">
        <v>622</v>
      </c>
      <c r="E85" s="18" t="s">
        <v>219</v>
      </c>
      <c r="F85" s="32" t="s">
        <v>639</v>
      </c>
      <c r="G85" s="86">
        <v>2</v>
      </c>
      <c r="H85" s="18" t="s">
        <v>671</v>
      </c>
    </row>
    <row r="86" spans="1:9" hidden="1">
      <c r="A86" s="16" t="s">
        <v>222</v>
      </c>
      <c r="B86" s="24" t="s">
        <v>223</v>
      </c>
      <c r="C86" t="s">
        <v>623</v>
      </c>
      <c r="D86" s="19" t="s">
        <v>622</v>
      </c>
      <c r="E86" s="22" t="s">
        <v>224</v>
      </c>
      <c r="F86" s="32" t="s">
        <v>640</v>
      </c>
      <c r="G86" s="83"/>
      <c r="H86" s="19" t="s">
        <v>669</v>
      </c>
      <c r="I86" s="19" t="s">
        <v>676</v>
      </c>
    </row>
    <row r="87" spans="1:9" hidden="1">
      <c r="A87" t="s">
        <v>529</v>
      </c>
      <c r="B87" s="15" t="s">
        <v>225</v>
      </c>
      <c r="C87" t="s">
        <v>623</v>
      </c>
      <c r="D87" s="19" t="s">
        <v>622</v>
      </c>
      <c r="E87" s="18" t="s">
        <v>226</v>
      </c>
      <c r="F87" s="32" t="s">
        <v>642</v>
      </c>
      <c r="G87" s="83"/>
      <c r="H87" s="19" t="s">
        <v>669</v>
      </c>
      <c r="I87" s="19" t="s">
        <v>676</v>
      </c>
    </row>
    <row r="88" spans="1:9" hidden="1">
      <c r="A88" t="s">
        <v>530</v>
      </c>
      <c r="B88" s="15" t="s">
        <v>227</v>
      </c>
      <c r="C88" t="s">
        <v>623</v>
      </c>
      <c r="D88" s="19" t="s">
        <v>622</v>
      </c>
      <c r="E88" s="18" t="s">
        <v>228</v>
      </c>
      <c r="F88" s="32" t="s">
        <v>642</v>
      </c>
      <c r="G88" s="83"/>
      <c r="H88" s="18" t="s">
        <v>671</v>
      </c>
    </row>
    <row r="89" spans="1:9" hidden="1">
      <c r="A89" t="s">
        <v>531</v>
      </c>
      <c r="B89" s="15" t="s">
        <v>229</v>
      </c>
      <c r="C89" t="s">
        <v>623</v>
      </c>
      <c r="D89" s="19" t="s">
        <v>622</v>
      </c>
      <c r="E89" s="18" t="s">
        <v>230</v>
      </c>
      <c r="F89" s="32" t="s">
        <v>645</v>
      </c>
      <c r="G89" s="83">
        <v>2</v>
      </c>
      <c r="H89" s="18" t="s">
        <v>671</v>
      </c>
    </row>
    <row r="90" spans="1:9">
      <c r="A90" t="s">
        <v>533</v>
      </c>
      <c r="B90" s="15" t="s">
        <v>233</v>
      </c>
      <c r="C90" t="s">
        <v>623</v>
      </c>
      <c r="D90" s="19" t="s">
        <v>622</v>
      </c>
      <c r="E90" s="18" t="s">
        <v>234</v>
      </c>
      <c r="F90" s="32" t="s">
        <v>639</v>
      </c>
      <c r="G90" s="85" t="s">
        <v>4349</v>
      </c>
      <c r="H90" s="18" t="s">
        <v>671</v>
      </c>
    </row>
    <row r="91" spans="1:9" hidden="1">
      <c r="A91" t="s">
        <v>536</v>
      </c>
      <c r="B91" s="15" t="s">
        <v>239</v>
      </c>
      <c r="C91" t="s">
        <v>623</v>
      </c>
      <c r="D91" s="19" t="s">
        <v>622</v>
      </c>
      <c r="E91" s="18" t="s">
        <v>240</v>
      </c>
      <c r="F91" s="32" t="s">
        <v>645</v>
      </c>
      <c r="G91" s="83">
        <v>3</v>
      </c>
      <c r="H91" s="18" t="s">
        <v>671</v>
      </c>
    </row>
    <row r="92" spans="1:9">
      <c r="A92" t="s">
        <v>538</v>
      </c>
      <c r="B92" s="15" t="s">
        <v>246</v>
      </c>
      <c r="C92" t="s">
        <v>623</v>
      </c>
      <c r="D92" s="19" t="s">
        <v>622</v>
      </c>
      <c r="E92" s="18" t="s">
        <v>247</v>
      </c>
      <c r="F92" s="32" t="s">
        <v>639</v>
      </c>
      <c r="G92" s="86">
        <v>2</v>
      </c>
      <c r="H92" s="18" t="s">
        <v>671</v>
      </c>
    </row>
    <row r="93" spans="1:9" hidden="1">
      <c r="A93" t="s">
        <v>248</v>
      </c>
      <c r="B93" s="15" t="s">
        <v>249</v>
      </c>
      <c r="C93" t="s">
        <v>623</v>
      </c>
      <c r="D93" s="19" t="s">
        <v>622</v>
      </c>
      <c r="E93" s="18" t="s">
        <v>250</v>
      </c>
      <c r="F93" s="32" t="s">
        <v>641</v>
      </c>
      <c r="G93" s="83" t="s">
        <v>4362</v>
      </c>
      <c r="H93" s="18" t="s">
        <v>671</v>
      </c>
    </row>
    <row r="94" spans="1:9" hidden="1">
      <c r="A94" t="s">
        <v>539</v>
      </c>
      <c r="B94" s="24" t="s">
        <v>251</v>
      </c>
      <c r="C94" t="s">
        <v>623</v>
      </c>
      <c r="D94" s="19" t="s">
        <v>622</v>
      </c>
      <c r="E94" s="22" t="s">
        <v>252</v>
      </c>
      <c r="F94" s="32" t="s">
        <v>645</v>
      </c>
      <c r="G94" s="83">
        <v>4</v>
      </c>
      <c r="H94" s="18" t="s">
        <v>671</v>
      </c>
    </row>
    <row r="95" spans="1:9">
      <c r="A95" t="s">
        <v>255</v>
      </c>
      <c r="B95" s="15" t="s">
        <v>256</v>
      </c>
      <c r="C95" t="s">
        <v>623</v>
      </c>
      <c r="D95" s="19" t="s">
        <v>622</v>
      </c>
      <c r="E95" s="18" t="s">
        <v>257</v>
      </c>
      <c r="F95" s="32" t="s">
        <v>639</v>
      </c>
      <c r="G95" s="86">
        <v>3</v>
      </c>
      <c r="H95" s="18" t="s">
        <v>671</v>
      </c>
    </row>
    <row r="96" spans="1:9">
      <c r="A96" t="s">
        <v>541</v>
      </c>
      <c r="B96" s="15" t="s">
        <v>258</v>
      </c>
      <c r="C96" t="s">
        <v>623</v>
      </c>
      <c r="D96" s="19" t="s">
        <v>622</v>
      </c>
      <c r="E96" s="18" t="s">
        <v>259</v>
      </c>
      <c r="F96" s="32" t="s">
        <v>639</v>
      </c>
      <c r="G96" s="86" t="s">
        <v>4390</v>
      </c>
      <c r="H96" s="18" t="s">
        <v>671</v>
      </c>
    </row>
    <row r="97" spans="1:9" hidden="1">
      <c r="A97" t="s">
        <v>260</v>
      </c>
      <c r="B97" s="15" t="s">
        <v>261</v>
      </c>
      <c r="C97" t="s">
        <v>623</v>
      </c>
      <c r="D97" s="19" t="s">
        <v>622</v>
      </c>
      <c r="E97" s="18" t="s">
        <v>262</v>
      </c>
      <c r="F97" s="32" t="s">
        <v>642</v>
      </c>
      <c r="G97" s="83"/>
      <c r="H97" s="18" t="s">
        <v>671</v>
      </c>
    </row>
    <row r="98" spans="1:9" hidden="1">
      <c r="A98" t="s">
        <v>542</v>
      </c>
      <c r="B98" s="15" t="s">
        <v>263</v>
      </c>
      <c r="C98" t="s">
        <v>623</v>
      </c>
      <c r="D98" s="19" t="s">
        <v>622</v>
      </c>
      <c r="E98" s="18" t="s">
        <v>264</v>
      </c>
      <c r="F98" s="32" t="s">
        <v>783</v>
      </c>
      <c r="G98" s="83">
        <v>4</v>
      </c>
      <c r="H98" s="18" t="s">
        <v>671</v>
      </c>
    </row>
    <row r="99" spans="1:9" hidden="1">
      <c r="A99" t="s">
        <v>543</v>
      </c>
      <c r="B99" s="15" t="s">
        <v>265</v>
      </c>
      <c r="C99" t="s">
        <v>623</v>
      </c>
      <c r="D99" s="19" t="s">
        <v>622</v>
      </c>
      <c r="E99" s="18" t="s">
        <v>266</v>
      </c>
      <c r="F99" s="32" t="s">
        <v>640</v>
      </c>
      <c r="G99" s="83"/>
      <c r="H99" s="18" t="s">
        <v>673</v>
      </c>
    </row>
    <row r="100" spans="1:9">
      <c r="A100" t="s">
        <v>544</v>
      </c>
      <c r="B100" s="15" t="s">
        <v>267</v>
      </c>
      <c r="C100" t="s">
        <v>623</v>
      </c>
      <c r="D100" s="19" t="s">
        <v>622</v>
      </c>
      <c r="E100" s="19" t="s">
        <v>268</v>
      </c>
      <c r="F100" s="32" t="s">
        <v>639</v>
      </c>
      <c r="G100" s="86">
        <v>3</v>
      </c>
      <c r="H100" s="19" t="s">
        <v>669</v>
      </c>
      <c r="I100" s="19" t="s">
        <v>676</v>
      </c>
    </row>
    <row r="101" spans="1:9" hidden="1">
      <c r="A101" t="s">
        <v>545</v>
      </c>
      <c r="B101" s="15" t="s">
        <v>269</v>
      </c>
      <c r="C101" t="s">
        <v>623</v>
      </c>
      <c r="D101" s="19" t="s">
        <v>622</v>
      </c>
      <c r="E101" s="18" t="s">
        <v>270</v>
      </c>
      <c r="F101" s="32" t="s">
        <v>646</v>
      </c>
      <c r="G101" s="83"/>
      <c r="H101" s="19" t="s">
        <v>669</v>
      </c>
      <c r="I101" s="19" t="s">
        <v>676</v>
      </c>
    </row>
    <row r="102" spans="1:9" hidden="1">
      <c r="A102" t="s">
        <v>546</v>
      </c>
      <c r="B102" s="15" t="s">
        <v>271</v>
      </c>
      <c r="C102" t="s">
        <v>623</v>
      </c>
      <c r="D102" s="19" t="s">
        <v>622</v>
      </c>
      <c r="E102" s="18" t="s">
        <v>272</v>
      </c>
      <c r="F102" s="32" t="s">
        <v>646</v>
      </c>
      <c r="G102" s="83"/>
      <c r="H102" s="18" t="s">
        <v>671</v>
      </c>
    </row>
    <row r="103" spans="1:9">
      <c r="A103" t="s">
        <v>550</v>
      </c>
      <c r="B103" s="15" t="s">
        <v>279</v>
      </c>
      <c r="C103" t="s">
        <v>623</v>
      </c>
      <c r="D103" s="19" t="s">
        <v>622</v>
      </c>
      <c r="E103" s="18" t="s">
        <v>280</v>
      </c>
      <c r="F103" s="32" t="s">
        <v>639</v>
      </c>
      <c r="G103" s="86">
        <v>3</v>
      </c>
      <c r="H103" s="18" t="s">
        <v>671</v>
      </c>
    </row>
    <row r="104" spans="1:9" hidden="1">
      <c r="A104" t="s">
        <v>552</v>
      </c>
      <c r="B104" s="15" t="s">
        <v>283</v>
      </c>
      <c r="C104" t="s">
        <v>623</v>
      </c>
      <c r="D104" s="19" t="s">
        <v>622</v>
      </c>
      <c r="E104" s="18" t="s">
        <v>284</v>
      </c>
      <c r="F104" s="32" t="s">
        <v>640</v>
      </c>
      <c r="G104" s="83"/>
      <c r="H104" s="18" t="s">
        <v>673</v>
      </c>
    </row>
    <row r="105" spans="1:9">
      <c r="A105" t="s">
        <v>554</v>
      </c>
      <c r="B105" s="15" t="s">
        <v>287</v>
      </c>
      <c r="C105" t="s">
        <v>623</v>
      </c>
      <c r="D105" s="19" t="s">
        <v>622</v>
      </c>
      <c r="E105" s="18" t="s">
        <v>288</v>
      </c>
      <c r="F105" s="32" t="s">
        <v>639</v>
      </c>
      <c r="G105" s="86">
        <v>4</v>
      </c>
      <c r="H105" s="18" t="s">
        <v>671</v>
      </c>
    </row>
    <row r="106" spans="1:9">
      <c r="A106" t="s">
        <v>556</v>
      </c>
      <c r="B106" s="15" t="s">
        <v>291</v>
      </c>
      <c r="C106" t="s">
        <v>623</v>
      </c>
      <c r="D106" s="19" t="s">
        <v>622</v>
      </c>
      <c r="E106" s="18" t="s">
        <v>292</v>
      </c>
      <c r="F106" s="32" t="s">
        <v>639</v>
      </c>
      <c r="G106" s="86" t="s">
        <v>4391</v>
      </c>
      <c r="H106" s="18" t="s">
        <v>671</v>
      </c>
    </row>
    <row r="107" spans="1:9">
      <c r="A107" t="s">
        <v>557</v>
      </c>
      <c r="B107" s="15" t="s">
        <v>293</v>
      </c>
      <c r="C107" t="s">
        <v>623</v>
      </c>
      <c r="D107" s="19" t="s">
        <v>622</v>
      </c>
      <c r="E107" s="18" t="s">
        <v>294</v>
      </c>
      <c r="F107" s="32" t="s">
        <v>639</v>
      </c>
      <c r="G107" s="86">
        <v>4</v>
      </c>
      <c r="H107" s="18" t="s">
        <v>671</v>
      </c>
    </row>
    <row r="108" spans="1:9" hidden="1">
      <c r="A108" t="s">
        <v>558</v>
      </c>
      <c r="B108" s="15" t="s">
        <v>295</v>
      </c>
      <c r="C108" t="s">
        <v>623</v>
      </c>
      <c r="D108" s="19" t="s">
        <v>622</v>
      </c>
      <c r="E108" s="18" t="s">
        <v>296</v>
      </c>
      <c r="F108" s="32" t="s">
        <v>641</v>
      </c>
      <c r="G108" s="83" t="s">
        <v>4355</v>
      </c>
      <c r="H108" s="18" t="s">
        <v>671</v>
      </c>
    </row>
    <row r="109" spans="1:9" hidden="1">
      <c r="A109" t="s">
        <v>562</v>
      </c>
      <c r="B109" s="15" t="s">
        <v>303</v>
      </c>
      <c r="C109" t="s">
        <v>623</v>
      </c>
      <c r="D109" s="19" t="s">
        <v>622</v>
      </c>
      <c r="E109" s="18" t="s">
        <v>304</v>
      </c>
      <c r="F109" s="32" t="s">
        <v>641</v>
      </c>
      <c r="G109" s="83" t="s">
        <v>4363</v>
      </c>
      <c r="H109" s="18" t="s">
        <v>671</v>
      </c>
    </row>
    <row r="110" spans="1:9" hidden="1">
      <c r="A110" t="s">
        <v>307</v>
      </c>
      <c r="B110" s="15" t="s">
        <v>308</v>
      </c>
      <c r="C110" t="s">
        <v>623</v>
      </c>
      <c r="D110" s="19" t="s">
        <v>622</v>
      </c>
      <c r="E110" s="18" t="s">
        <v>309</v>
      </c>
      <c r="F110" s="32" t="s">
        <v>646</v>
      </c>
      <c r="G110" s="83"/>
      <c r="H110" s="18" t="s">
        <v>671</v>
      </c>
    </row>
    <row r="111" spans="1:9" hidden="1">
      <c r="A111" t="s">
        <v>564</v>
      </c>
      <c r="B111" s="15" t="s">
        <v>310</v>
      </c>
      <c r="C111" t="s">
        <v>623</v>
      </c>
      <c r="D111" s="19" t="s">
        <v>622</v>
      </c>
      <c r="E111" s="18" t="s">
        <v>311</v>
      </c>
      <c r="F111" s="32" t="s">
        <v>645</v>
      </c>
      <c r="G111" s="83">
        <v>3</v>
      </c>
      <c r="H111" s="18" t="s">
        <v>671</v>
      </c>
    </row>
    <row r="112" spans="1:9" hidden="1">
      <c r="A112" t="s">
        <v>566</v>
      </c>
      <c r="B112" s="15" t="s">
        <v>314</v>
      </c>
      <c r="C112" t="s">
        <v>623</v>
      </c>
      <c r="D112" s="19" t="s">
        <v>622</v>
      </c>
      <c r="E112" s="18" t="s">
        <v>315</v>
      </c>
      <c r="F112" s="32" t="s">
        <v>646</v>
      </c>
      <c r="G112" s="83"/>
      <c r="H112" s="18" t="s">
        <v>671</v>
      </c>
    </row>
    <row r="113" spans="1:9">
      <c r="A113" t="s">
        <v>316</v>
      </c>
      <c r="B113" s="15" t="s">
        <v>317</v>
      </c>
      <c r="C113" t="s">
        <v>623</v>
      </c>
      <c r="D113" s="19" t="s">
        <v>622</v>
      </c>
      <c r="E113" s="18" t="s">
        <v>318</v>
      </c>
      <c r="F113" s="32" t="s">
        <v>639</v>
      </c>
      <c r="G113" s="86">
        <v>4</v>
      </c>
      <c r="H113" s="18" t="s">
        <v>671</v>
      </c>
    </row>
    <row r="114" spans="1:9">
      <c r="A114" t="s">
        <v>567</v>
      </c>
      <c r="B114" s="15" t="s">
        <v>319</v>
      </c>
      <c r="C114" t="s">
        <v>623</v>
      </c>
      <c r="D114" s="19" t="s">
        <v>622</v>
      </c>
      <c r="E114" s="18" t="s">
        <v>320</v>
      </c>
      <c r="F114" s="32" t="s">
        <v>639</v>
      </c>
      <c r="G114" s="86">
        <v>4</v>
      </c>
      <c r="H114" s="18" t="s">
        <v>671</v>
      </c>
    </row>
    <row r="115" spans="1:9">
      <c r="A115" t="s">
        <v>321</v>
      </c>
      <c r="B115" s="15" t="s">
        <v>322</v>
      </c>
      <c r="C115" t="s">
        <v>623</v>
      </c>
      <c r="D115" s="19" t="s">
        <v>622</v>
      </c>
      <c r="E115" s="18" t="s">
        <v>323</v>
      </c>
      <c r="F115" s="32" t="s">
        <v>639</v>
      </c>
      <c r="G115" s="86" t="s">
        <v>4392</v>
      </c>
      <c r="H115" s="18" t="s">
        <v>671</v>
      </c>
    </row>
    <row r="116" spans="1:9" hidden="1">
      <c r="A116" t="s">
        <v>568</v>
      </c>
      <c r="B116" s="15" t="s">
        <v>324</v>
      </c>
      <c r="C116" t="s">
        <v>623</v>
      </c>
      <c r="D116" s="19" t="s">
        <v>622</v>
      </c>
      <c r="E116" s="18" t="s">
        <v>325</v>
      </c>
      <c r="F116" s="32" t="s">
        <v>645</v>
      </c>
      <c r="G116" s="83">
        <v>5</v>
      </c>
      <c r="H116" s="18" t="s">
        <v>671</v>
      </c>
    </row>
    <row r="117" spans="1:9" hidden="1">
      <c r="A117" t="s">
        <v>569</v>
      </c>
      <c r="B117" s="15" t="s">
        <v>326</v>
      </c>
      <c r="C117" t="s">
        <v>623</v>
      </c>
      <c r="D117" s="19" t="s">
        <v>622</v>
      </c>
      <c r="E117" s="18" t="s">
        <v>327</v>
      </c>
      <c r="F117" s="32" t="s">
        <v>641</v>
      </c>
      <c r="G117" s="83" t="s">
        <v>4362</v>
      </c>
      <c r="H117" s="18" t="s">
        <v>671</v>
      </c>
    </row>
    <row r="118" spans="1:9">
      <c r="A118" t="s">
        <v>570</v>
      </c>
      <c r="B118" s="15" t="s">
        <v>328</v>
      </c>
      <c r="C118" t="s">
        <v>623</v>
      </c>
      <c r="D118" s="19" t="s">
        <v>622</v>
      </c>
      <c r="E118" s="18" t="s">
        <v>329</v>
      </c>
      <c r="F118" s="32" t="s">
        <v>639</v>
      </c>
      <c r="G118" s="86" t="s">
        <v>4393</v>
      </c>
      <c r="H118" s="18" t="s">
        <v>671</v>
      </c>
    </row>
    <row r="119" spans="1:9" hidden="1">
      <c r="A119" t="s">
        <v>573</v>
      </c>
      <c r="B119" s="15" t="s">
        <v>334</v>
      </c>
      <c r="C119" t="s">
        <v>623</v>
      </c>
      <c r="D119" s="19" t="s">
        <v>622</v>
      </c>
      <c r="E119" s="18" t="s">
        <v>335</v>
      </c>
      <c r="F119" s="32" t="s">
        <v>640</v>
      </c>
      <c r="G119" s="83"/>
      <c r="H119" s="18" t="s">
        <v>673</v>
      </c>
      <c r="I119" s="19" t="s">
        <v>676</v>
      </c>
    </row>
    <row r="120" spans="1:9">
      <c r="A120" s="16" t="s">
        <v>574</v>
      </c>
      <c r="B120" s="15" t="s">
        <v>336</v>
      </c>
      <c r="C120" t="s">
        <v>623</v>
      </c>
      <c r="D120" s="19" t="s">
        <v>622</v>
      </c>
      <c r="E120" s="18" t="s">
        <v>337</v>
      </c>
      <c r="F120" s="32" t="s">
        <v>639</v>
      </c>
      <c r="G120" s="86" t="s">
        <v>4394</v>
      </c>
      <c r="H120" s="18" t="s">
        <v>671</v>
      </c>
    </row>
    <row r="121" spans="1:9">
      <c r="A121" t="s">
        <v>575</v>
      </c>
      <c r="B121" s="15" t="s">
        <v>338</v>
      </c>
      <c r="C121" t="s">
        <v>623</v>
      </c>
      <c r="D121" s="19" t="s">
        <v>622</v>
      </c>
      <c r="E121" s="18" t="s">
        <v>339</v>
      </c>
      <c r="F121" s="32" t="s">
        <v>639</v>
      </c>
      <c r="G121" s="86" t="s">
        <v>4395</v>
      </c>
      <c r="H121" s="19" t="s">
        <v>669</v>
      </c>
      <c r="I121" s="19" t="s">
        <v>676</v>
      </c>
    </row>
    <row r="122" spans="1:9" hidden="1">
      <c r="A122" t="s">
        <v>576</v>
      </c>
      <c r="B122" s="15" t="s">
        <v>340</v>
      </c>
      <c r="C122" t="s">
        <v>623</v>
      </c>
      <c r="D122" s="19" t="s">
        <v>622</v>
      </c>
      <c r="E122" s="18" t="s">
        <v>341</v>
      </c>
      <c r="F122" s="32" t="s">
        <v>640</v>
      </c>
      <c r="G122" s="83"/>
      <c r="H122" s="18" t="s">
        <v>671</v>
      </c>
    </row>
    <row r="123" spans="1:9" hidden="1">
      <c r="A123" t="s">
        <v>647</v>
      </c>
      <c r="B123" s="15" t="s">
        <v>648</v>
      </c>
      <c r="C123" t="s">
        <v>623</v>
      </c>
      <c r="D123" s="19" t="s">
        <v>622</v>
      </c>
      <c r="E123" s="18" t="s">
        <v>651</v>
      </c>
      <c r="F123" s="32" t="s">
        <v>640</v>
      </c>
      <c r="G123" s="83"/>
      <c r="H123" s="18" t="s">
        <v>671</v>
      </c>
    </row>
    <row r="124" spans="1:9" hidden="1">
      <c r="A124" t="s">
        <v>577</v>
      </c>
      <c r="B124" s="15" t="s">
        <v>649</v>
      </c>
      <c r="C124" t="s">
        <v>623</v>
      </c>
      <c r="D124" s="19" t="s">
        <v>622</v>
      </c>
      <c r="E124" s="18" t="s">
        <v>650</v>
      </c>
      <c r="F124" s="32" t="s">
        <v>642</v>
      </c>
      <c r="G124" s="83"/>
      <c r="H124" s="18" t="s">
        <v>671</v>
      </c>
    </row>
    <row r="125" spans="1:9">
      <c r="A125" t="s">
        <v>578</v>
      </c>
      <c r="B125" s="15" t="s">
        <v>344</v>
      </c>
      <c r="C125" t="s">
        <v>623</v>
      </c>
      <c r="D125" s="19" t="s">
        <v>622</v>
      </c>
      <c r="E125" s="18" t="s">
        <v>345</v>
      </c>
      <c r="F125" s="32" t="s">
        <v>639</v>
      </c>
      <c r="G125" s="86">
        <v>1</v>
      </c>
      <c r="H125" s="18" t="s">
        <v>671</v>
      </c>
    </row>
    <row r="126" spans="1:9" hidden="1">
      <c r="A126" t="s">
        <v>579</v>
      </c>
      <c r="B126" s="15" t="s">
        <v>346</v>
      </c>
      <c r="C126" t="s">
        <v>623</v>
      </c>
      <c r="D126" s="19" t="s">
        <v>622</v>
      </c>
      <c r="E126" s="18" t="s">
        <v>347</v>
      </c>
      <c r="F126" s="32" t="s">
        <v>646</v>
      </c>
      <c r="G126" s="83"/>
      <c r="H126" s="18" t="s">
        <v>671</v>
      </c>
    </row>
    <row r="127" spans="1:9" hidden="1">
      <c r="A127" t="s">
        <v>580</v>
      </c>
      <c r="B127" s="15" t="s">
        <v>348</v>
      </c>
      <c r="C127" t="s">
        <v>623</v>
      </c>
      <c r="D127" s="19" t="s">
        <v>622</v>
      </c>
      <c r="E127" s="18" t="s">
        <v>349</v>
      </c>
      <c r="F127" s="32" t="s">
        <v>640</v>
      </c>
      <c r="G127" s="83"/>
      <c r="H127" s="18" t="s">
        <v>671</v>
      </c>
    </row>
    <row r="128" spans="1:9">
      <c r="A128" t="s">
        <v>581</v>
      </c>
      <c r="B128" s="15" t="s">
        <v>350</v>
      </c>
      <c r="C128" t="s">
        <v>623</v>
      </c>
      <c r="D128" s="19" t="s">
        <v>622</v>
      </c>
      <c r="E128" s="18" t="s">
        <v>351</v>
      </c>
      <c r="F128" s="32" t="s">
        <v>639</v>
      </c>
      <c r="G128" s="86" t="s">
        <v>4393</v>
      </c>
      <c r="H128" s="18" t="s">
        <v>671</v>
      </c>
    </row>
    <row r="129" spans="1:9">
      <c r="A129" t="s">
        <v>582</v>
      </c>
      <c r="B129" s="15" t="s">
        <v>352</v>
      </c>
      <c r="C129" t="s">
        <v>623</v>
      </c>
      <c r="D129" s="19" t="s">
        <v>622</v>
      </c>
      <c r="E129" s="18" t="s">
        <v>353</v>
      </c>
      <c r="F129" s="32" t="s">
        <v>639</v>
      </c>
      <c r="G129" s="86" t="s">
        <v>4396</v>
      </c>
      <c r="H129" s="18" t="s">
        <v>671</v>
      </c>
    </row>
    <row r="130" spans="1:9" hidden="1">
      <c r="A130" t="s">
        <v>584</v>
      </c>
      <c r="B130" s="15" t="s">
        <v>356</v>
      </c>
      <c r="C130" t="s">
        <v>623</v>
      </c>
      <c r="D130" s="19" t="s">
        <v>622</v>
      </c>
      <c r="E130" s="18" t="s">
        <v>357</v>
      </c>
      <c r="F130" s="32" t="s">
        <v>4350</v>
      </c>
      <c r="G130" s="83"/>
      <c r="H130" s="18" t="s">
        <v>671</v>
      </c>
    </row>
    <row r="131" spans="1:9" hidden="1">
      <c r="A131" t="s">
        <v>586</v>
      </c>
      <c r="B131" s="15" t="s">
        <v>360</v>
      </c>
      <c r="C131" t="s">
        <v>623</v>
      </c>
      <c r="D131" s="19" t="s">
        <v>622</v>
      </c>
      <c r="E131" s="18" t="s">
        <v>361</v>
      </c>
      <c r="F131" s="32" t="s">
        <v>640</v>
      </c>
      <c r="G131" s="83"/>
      <c r="H131" s="18" t="s">
        <v>671</v>
      </c>
    </row>
    <row r="132" spans="1:9">
      <c r="A132" t="s">
        <v>365</v>
      </c>
      <c r="B132" s="15" t="s">
        <v>366</v>
      </c>
      <c r="C132" t="s">
        <v>623</v>
      </c>
      <c r="D132" s="19" t="s">
        <v>622</v>
      </c>
      <c r="E132" s="18" t="s">
        <v>367</v>
      </c>
      <c r="F132" s="32" t="s">
        <v>639</v>
      </c>
      <c r="G132" s="86">
        <v>4</v>
      </c>
      <c r="H132" s="18" t="s">
        <v>671</v>
      </c>
    </row>
    <row r="133" spans="1:9" hidden="1">
      <c r="A133" t="s">
        <v>368</v>
      </c>
      <c r="B133" s="15" t="s">
        <v>369</v>
      </c>
      <c r="C133" t="s">
        <v>623</v>
      </c>
      <c r="D133" s="19" t="s">
        <v>770</v>
      </c>
      <c r="E133" s="18" t="s">
        <v>728</v>
      </c>
      <c r="F133" s="32" t="s">
        <v>646</v>
      </c>
      <c r="G133" s="83"/>
      <c r="H133" s="18" t="s">
        <v>671</v>
      </c>
    </row>
    <row r="134" spans="1:9" hidden="1">
      <c r="A134" t="s">
        <v>588</v>
      </c>
      <c r="B134" s="15" t="s">
        <v>373</v>
      </c>
      <c r="C134" t="s">
        <v>623</v>
      </c>
      <c r="D134" s="19" t="s">
        <v>622</v>
      </c>
      <c r="E134" s="18" t="s">
        <v>374</v>
      </c>
      <c r="F134" s="32" t="s">
        <v>640</v>
      </c>
      <c r="G134" s="83"/>
      <c r="H134" s="18" t="s">
        <v>671</v>
      </c>
    </row>
    <row r="135" spans="1:9" hidden="1">
      <c r="A135" s="16" t="s">
        <v>589</v>
      </c>
      <c r="B135" s="15" t="s">
        <v>375</v>
      </c>
      <c r="C135" t="s">
        <v>623</v>
      </c>
      <c r="D135" s="19" t="s">
        <v>622</v>
      </c>
      <c r="E135" s="18" t="s">
        <v>376</v>
      </c>
      <c r="F135" s="32" t="s">
        <v>646</v>
      </c>
      <c r="G135" s="83"/>
      <c r="H135" s="18" t="s">
        <v>671</v>
      </c>
    </row>
    <row r="136" spans="1:9" hidden="1">
      <c r="A136" t="s">
        <v>590</v>
      </c>
      <c r="B136" s="15" t="s">
        <v>377</v>
      </c>
      <c r="C136" t="s">
        <v>623</v>
      </c>
      <c r="D136" s="19" t="s">
        <v>622</v>
      </c>
      <c r="E136" s="18" t="s">
        <v>378</v>
      </c>
      <c r="F136" s="32" t="s">
        <v>645</v>
      </c>
      <c r="G136" s="83">
        <v>1</v>
      </c>
      <c r="H136" s="18" t="s">
        <v>671</v>
      </c>
    </row>
    <row r="137" spans="1:9">
      <c r="A137" t="s">
        <v>592</v>
      </c>
      <c r="B137" s="15" t="s">
        <v>381</v>
      </c>
      <c r="C137" t="s">
        <v>623</v>
      </c>
      <c r="D137" s="19" t="s">
        <v>622</v>
      </c>
      <c r="E137" s="18" t="s">
        <v>382</v>
      </c>
      <c r="F137" s="32" t="s">
        <v>639</v>
      </c>
      <c r="G137" s="86" t="s">
        <v>4397</v>
      </c>
      <c r="H137" s="18" t="s">
        <v>671</v>
      </c>
    </row>
    <row r="138" spans="1:9" hidden="1">
      <c r="A138" t="s">
        <v>593</v>
      </c>
      <c r="B138" s="15" t="s">
        <v>383</v>
      </c>
      <c r="C138" t="s">
        <v>623</v>
      </c>
      <c r="D138" s="19" t="s">
        <v>622</v>
      </c>
      <c r="E138" s="18" t="s">
        <v>384</v>
      </c>
      <c r="F138" s="32" t="s">
        <v>640</v>
      </c>
      <c r="G138" s="83"/>
      <c r="H138" s="18" t="s">
        <v>671</v>
      </c>
    </row>
    <row r="139" spans="1:9">
      <c r="A139" t="s">
        <v>594</v>
      </c>
      <c r="B139" s="15" t="s">
        <v>385</v>
      </c>
      <c r="C139" t="s">
        <v>623</v>
      </c>
      <c r="D139" s="19" t="s">
        <v>622</v>
      </c>
      <c r="E139" s="18" t="s">
        <v>386</v>
      </c>
      <c r="F139" s="32" t="s">
        <v>639</v>
      </c>
      <c r="G139" s="86">
        <v>4</v>
      </c>
      <c r="H139" s="18" t="s">
        <v>671</v>
      </c>
    </row>
    <row r="140" spans="1:9" hidden="1">
      <c r="A140" t="s">
        <v>595</v>
      </c>
      <c r="B140" s="24" t="s">
        <v>387</v>
      </c>
      <c r="C140" t="s">
        <v>623</v>
      </c>
      <c r="D140" s="19" t="s">
        <v>622</v>
      </c>
      <c r="E140" s="22" t="s">
        <v>388</v>
      </c>
      <c r="F140" s="32" t="s">
        <v>641</v>
      </c>
      <c r="G140" s="83" t="s">
        <v>4362</v>
      </c>
      <c r="H140" s="18" t="s">
        <v>671</v>
      </c>
    </row>
    <row r="141" spans="1:9" hidden="1">
      <c r="A141" t="s">
        <v>596</v>
      </c>
      <c r="B141" s="15" t="s">
        <v>389</v>
      </c>
      <c r="C141" t="s">
        <v>623</v>
      </c>
      <c r="D141" s="19" t="s">
        <v>622</v>
      </c>
      <c r="E141" s="18" t="s">
        <v>390</v>
      </c>
      <c r="F141" s="32" t="s">
        <v>641</v>
      </c>
      <c r="G141" s="83" t="s">
        <v>4364</v>
      </c>
      <c r="H141" s="18" t="s">
        <v>671</v>
      </c>
    </row>
    <row r="142" spans="1:9">
      <c r="A142" t="s">
        <v>597</v>
      </c>
      <c r="B142" s="15" t="s">
        <v>391</v>
      </c>
      <c r="C142" t="s">
        <v>623</v>
      </c>
      <c r="D142" s="19" t="s">
        <v>622</v>
      </c>
      <c r="E142" s="18" t="s">
        <v>392</v>
      </c>
      <c r="F142" s="32" t="s">
        <v>639</v>
      </c>
      <c r="G142" s="86" t="s">
        <v>4398</v>
      </c>
      <c r="H142" s="18" t="s">
        <v>671</v>
      </c>
    </row>
    <row r="143" spans="1:9">
      <c r="A143" t="s">
        <v>654</v>
      </c>
      <c r="B143" s="15" t="s">
        <v>655</v>
      </c>
      <c r="C143" t="s">
        <v>623</v>
      </c>
      <c r="D143" s="19" t="s">
        <v>622</v>
      </c>
      <c r="F143" s="32" t="s">
        <v>656</v>
      </c>
      <c r="G143" s="86" t="s">
        <v>4394</v>
      </c>
      <c r="H143" s="18" t="s">
        <v>671</v>
      </c>
    </row>
    <row r="144" spans="1:9">
      <c r="A144" t="s">
        <v>598</v>
      </c>
      <c r="B144" s="15" t="s">
        <v>393</v>
      </c>
      <c r="C144" t="s">
        <v>623</v>
      </c>
      <c r="D144" s="19" t="s">
        <v>622</v>
      </c>
      <c r="E144" s="18" t="s">
        <v>394</v>
      </c>
      <c r="F144" s="32" t="s">
        <v>639</v>
      </c>
      <c r="G144" s="86" t="s">
        <v>4358</v>
      </c>
      <c r="H144" s="19" t="s">
        <v>669</v>
      </c>
      <c r="I144" s="19" t="s">
        <v>676</v>
      </c>
    </row>
    <row r="145" spans="1:9">
      <c r="A145" t="s">
        <v>601</v>
      </c>
      <c r="B145" s="15" t="s">
        <v>399</v>
      </c>
      <c r="C145" t="s">
        <v>623</v>
      </c>
      <c r="D145" s="19" t="s">
        <v>622</v>
      </c>
      <c r="E145" s="18" t="s">
        <v>400</v>
      </c>
      <c r="F145" s="32" t="s">
        <v>639</v>
      </c>
      <c r="G145" s="86" t="s">
        <v>4399</v>
      </c>
      <c r="H145" s="18" t="s">
        <v>671</v>
      </c>
    </row>
    <row r="146" spans="1:9">
      <c r="A146" t="s">
        <v>603</v>
      </c>
      <c r="B146" s="15" t="s">
        <v>403</v>
      </c>
      <c r="C146" t="s">
        <v>623</v>
      </c>
      <c r="D146" s="19" t="s">
        <v>622</v>
      </c>
      <c r="E146" s="18" t="s">
        <v>404</v>
      </c>
      <c r="F146" s="32" t="s">
        <v>639</v>
      </c>
      <c r="G146" s="86" t="s">
        <v>4351</v>
      </c>
      <c r="H146" s="18" t="s">
        <v>671</v>
      </c>
    </row>
    <row r="147" spans="1:9">
      <c r="A147" t="s">
        <v>604</v>
      </c>
      <c r="B147" s="15" t="s">
        <v>405</v>
      </c>
      <c r="C147" t="s">
        <v>623</v>
      </c>
      <c r="D147" s="19" t="s">
        <v>622</v>
      </c>
      <c r="E147" s="18" t="s">
        <v>406</v>
      </c>
      <c r="F147" s="32" t="s">
        <v>639</v>
      </c>
      <c r="G147" s="86" t="s">
        <v>4399</v>
      </c>
      <c r="H147" s="18" t="s">
        <v>671</v>
      </c>
    </row>
    <row r="148" spans="1:9" hidden="1">
      <c r="A148" t="s">
        <v>605</v>
      </c>
      <c r="B148" s="15" t="s">
        <v>407</v>
      </c>
      <c r="C148" t="s">
        <v>623</v>
      </c>
      <c r="D148" s="19" t="s">
        <v>622</v>
      </c>
      <c r="E148" s="18" t="s">
        <v>408</v>
      </c>
      <c r="F148" s="32" t="s">
        <v>640</v>
      </c>
      <c r="G148" s="83"/>
      <c r="H148" s="18" t="s">
        <v>671</v>
      </c>
    </row>
    <row r="149" spans="1:9" hidden="1">
      <c r="A149" t="s">
        <v>606</v>
      </c>
      <c r="B149" s="15" t="s">
        <v>409</v>
      </c>
      <c r="C149" t="s">
        <v>623</v>
      </c>
      <c r="D149" s="19" t="s">
        <v>622</v>
      </c>
      <c r="E149" s="18" t="s">
        <v>410</v>
      </c>
      <c r="F149" s="32" t="s">
        <v>646</v>
      </c>
      <c r="G149" s="83"/>
      <c r="H149" s="18" t="s">
        <v>671</v>
      </c>
    </row>
    <row r="150" spans="1:9" hidden="1">
      <c r="A150" t="s">
        <v>607</v>
      </c>
      <c r="B150" s="15" t="s">
        <v>411</v>
      </c>
      <c r="C150" t="s">
        <v>623</v>
      </c>
      <c r="D150" s="19" t="s">
        <v>622</v>
      </c>
      <c r="E150" s="18" t="s">
        <v>412</v>
      </c>
      <c r="F150" s="32" t="s">
        <v>646</v>
      </c>
      <c r="G150" s="83"/>
      <c r="H150" s="19" t="s">
        <v>669</v>
      </c>
      <c r="I150" s="19" t="s">
        <v>676</v>
      </c>
    </row>
    <row r="151" spans="1:9">
      <c r="A151" t="s">
        <v>608</v>
      </c>
      <c r="B151" s="15" t="s">
        <v>413</v>
      </c>
      <c r="C151" t="s">
        <v>623</v>
      </c>
      <c r="D151" s="19" t="s">
        <v>622</v>
      </c>
      <c r="E151" s="18" t="s">
        <v>414</v>
      </c>
      <c r="F151" s="32" t="s">
        <v>639</v>
      </c>
      <c r="G151" s="86" t="s">
        <v>4360</v>
      </c>
      <c r="H151" s="18" t="s">
        <v>671</v>
      </c>
    </row>
    <row r="152" spans="1:9">
      <c r="A152" t="s">
        <v>611</v>
      </c>
      <c r="B152" s="15" t="s">
        <v>419</v>
      </c>
      <c r="C152" t="s">
        <v>623</v>
      </c>
      <c r="D152" s="19" t="s">
        <v>622</v>
      </c>
      <c r="E152" s="18" t="s">
        <v>420</v>
      </c>
      <c r="F152" s="32" t="s">
        <v>639</v>
      </c>
      <c r="G152" s="86">
        <v>5</v>
      </c>
      <c r="H152" s="18" t="s">
        <v>671</v>
      </c>
    </row>
    <row r="153" spans="1:9">
      <c r="A153" t="s">
        <v>612</v>
      </c>
      <c r="B153" s="15" t="s">
        <v>421</v>
      </c>
      <c r="C153" t="s">
        <v>623</v>
      </c>
      <c r="D153" s="19" t="s">
        <v>622</v>
      </c>
      <c r="E153" s="18" t="s">
        <v>422</v>
      </c>
      <c r="F153" s="32" t="s">
        <v>639</v>
      </c>
      <c r="G153" s="86">
        <v>5</v>
      </c>
      <c r="H153" s="18" t="s">
        <v>671</v>
      </c>
    </row>
    <row r="154" spans="1:9" hidden="1">
      <c r="A154" t="s">
        <v>613</v>
      </c>
      <c r="B154" s="15" t="s">
        <v>423</v>
      </c>
      <c r="C154" t="s">
        <v>623</v>
      </c>
      <c r="E154" s="18" t="s">
        <v>424</v>
      </c>
      <c r="F154" s="32" t="s">
        <v>645</v>
      </c>
      <c r="G154" s="83">
        <v>5</v>
      </c>
      <c r="H154" s="19" t="s">
        <v>669</v>
      </c>
      <c r="I154" s="19" t="s">
        <v>676</v>
      </c>
    </row>
    <row r="155" spans="1:9" hidden="1">
      <c r="A155" t="s">
        <v>120</v>
      </c>
      <c r="B155" s="18" t="s">
        <v>119</v>
      </c>
      <c r="C155" s="18" t="s">
        <v>619</v>
      </c>
      <c r="D155" s="19" t="s">
        <v>662</v>
      </c>
      <c r="F155" s="19" t="s">
        <v>644</v>
      </c>
      <c r="G155" s="79"/>
      <c r="H155" s="18" t="s">
        <v>673</v>
      </c>
    </row>
    <row r="156" spans="1:9" hidden="1">
      <c r="A156" t="s">
        <v>719</v>
      </c>
      <c r="B156" s="18" t="s">
        <v>720</v>
      </c>
      <c r="C156" s="18" t="s">
        <v>721</v>
      </c>
      <c r="D156" s="19" t="s">
        <v>622</v>
      </c>
      <c r="F156" s="18" t="s">
        <v>721</v>
      </c>
      <c r="G156" s="80"/>
    </row>
    <row r="157" spans="1:9" hidden="1">
      <c r="A157" t="s">
        <v>726</v>
      </c>
      <c r="B157" t="s">
        <v>727</v>
      </c>
      <c r="C157" t="s">
        <v>623</v>
      </c>
      <c r="D157" s="19" t="s">
        <v>622</v>
      </c>
      <c r="F157" s="32" t="s">
        <v>640</v>
      </c>
      <c r="G157" s="83"/>
    </row>
    <row r="158" spans="1:9" hidden="1">
      <c r="A158" s="21" t="s">
        <v>454</v>
      </c>
      <c r="B158" s="18" t="s">
        <v>79</v>
      </c>
      <c r="C158" s="18" t="s">
        <v>616</v>
      </c>
      <c r="D158" s="19" t="s">
        <v>657</v>
      </c>
      <c r="G158" s="80"/>
    </row>
    <row r="159" spans="1:9" hidden="1">
      <c r="A159" s="21" t="s">
        <v>455</v>
      </c>
      <c r="B159" s="18" t="s">
        <v>80</v>
      </c>
      <c r="C159" s="18" t="s">
        <v>616</v>
      </c>
      <c r="D159" s="19" t="s">
        <v>657</v>
      </c>
      <c r="G159" s="80"/>
    </row>
    <row r="160" spans="1:9" hidden="1">
      <c r="A160" s="21" t="s">
        <v>457</v>
      </c>
      <c r="B160" s="18" t="s">
        <v>82</v>
      </c>
      <c r="C160" s="18" t="s">
        <v>616</v>
      </c>
      <c r="D160" s="19" t="s">
        <v>657</v>
      </c>
      <c r="G160" s="80"/>
    </row>
    <row r="161" spans="1:9" hidden="1">
      <c r="A161" s="21" t="s">
        <v>458</v>
      </c>
      <c r="B161" s="18" t="s">
        <v>83</v>
      </c>
      <c r="C161" s="18" t="s">
        <v>616</v>
      </c>
      <c r="D161" s="19" t="s">
        <v>657</v>
      </c>
      <c r="G161" s="80"/>
    </row>
    <row r="162" spans="1:9" hidden="1">
      <c r="A162" t="s">
        <v>461</v>
      </c>
      <c r="B162" s="18" t="s">
        <v>88</v>
      </c>
      <c r="C162" s="18" t="s">
        <v>618</v>
      </c>
      <c r="D162" s="19" t="s">
        <v>657</v>
      </c>
      <c r="E162" s="19" t="s">
        <v>622</v>
      </c>
      <c r="G162" s="80"/>
    </row>
    <row r="163" spans="1:9" hidden="1">
      <c r="A163" s="21" t="s">
        <v>464</v>
      </c>
      <c r="B163" s="19" t="s">
        <v>93</v>
      </c>
      <c r="C163" s="18" t="s">
        <v>618</v>
      </c>
      <c r="D163" s="19" t="s">
        <v>657</v>
      </c>
      <c r="G163" s="80"/>
    </row>
    <row r="164" spans="1:9" hidden="1">
      <c r="A164" s="21" t="s">
        <v>465</v>
      </c>
      <c r="B164" s="19" t="s">
        <v>94</v>
      </c>
      <c r="C164" s="18" t="s">
        <v>618</v>
      </c>
      <c r="D164" s="19" t="s">
        <v>657</v>
      </c>
      <c r="G164" s="80"/>
    </row>
    <row r="165" spans="1:9" hidden="1">
      <c r="A165" s="21" t="s">
        <v>466</v>
      </c>
      <c r="B165" s="19" t="s">
        <v>95</v>
      </c>
      <c r="C165" s="18" t="s">
        <v>618</v>
      </c>
      <c r="D165" s="19" t="s">
        <v>657</v>
      </c>
      <c r="G165" s="80"/>
    </row>
    <row r="166" spans="1:9" hidden="1">
      <c r="A166" s="21" t="s">
        <v>97</v>
      </c>
      <c r="B166" s="18" t="s">
        <v>96</v>
      </c>
      <c r="C166" s="18" t="s">
        <v>618</v>
      </c>
      <c r="D166" s="19" t="s">
        <v>657</v>
      </c>
      <c r="G166" s="80"/>
    </row>
    <row r="167" spans="1:9" hidden="1">
      <c r="A167" s="21" t="s">
        <v>467</v>
      </c>
      <c r="B167" s="18" t="s">
        <v>98</v>
      </c>
      <c r="C167" s="18" t="s">
        <v>618</v>
      </c>
      <c r="D167" s="19" t="s">
        <v>657</v>
      </c>
      <c r="G167" s="80"/>
    </row>
    <row r="168" spans="1:9" hidden="1">
      <c r="A168" s="21" t="s">
        <v>468</v>
      </c>
      <c r="B168" s="18" t="s">
        <v>99</v>
      </c>
      <c r="C168" s="18" t="s">
        <v>618</v>
      </c>
      <c r="D168" s="19" t="s">
        <v>657</v>
      </c>
      <c r="G168" s="80"/>
    </row>
    <row r="169" spans="1:9" hidden="1">
      <c r="A169" s="16" t="s">
        <v>535</v>
      </c>
      <c r="B169" s="15" t="s">
        <v>237</v>
      </c>
      <c r="C169" t="s">
        <v>623</v>
      </c>
      <c r="D169" s="19" t="s">
        <v>771</v>
      </c>
      <c r="E169" s="18" t="s">
        <v>238</v>
      </c>
      <c r="F169" s="32" t="s">
        <v>4352</v>
      </c>
      <c r="G169" s="83"/>
      <c r="H169" s="18" t="s">
        <v>671</v>
      </c>
    </row>
    <row r="170" spans="1:9" hidden="1">
      <c r="A170" t="s">
        <v>502</v>
      </c>
      <c r="B170" s="15" t="s">
        <v>150</v>
      </c>
      <c r="C170" t="s">
        <v>623</v>
      </c>
      <c r="D170" s="18" t="s">
        <v>770</v>
      </c>
      <c r="E170" s="18" t="s">
        <v>151</v>
      </c>
      <c r="F170" s="19" t="s">
        <v>640</v>
      </c>
      <c r="G170" s="79"/>
      <c r="H170" s="18" t="s">
        <v>673</v>
      </c>
    </row>
    <row r="171" spans="1:9" hidden="1">
      <c r="A171" t="s">
        <v>514</v>
      </c>
      <c r="B171" s="15" t="s">
        <v>180</v>
      </c>
      <c r="C171" t="s">
        <v>623</v>
      </c>
      <c r="D171" s="18" t="s">
        <v>770</v>
      </c>
      <c r="E171" s="18" t="s">
        <v>181</v>
      </c>
      <c r="F171" s="32"/>
      <c r="G171" s="83"/>
      <c r="H171" s="18" t="s">
        <v>671</v>
      </c>
    </row>
    <row r="172" spans="1:9" hidden="1">
      <c r="A172" t="s">
        <v>516</v>
      </c>
      <c r="B172" s="15" t="s">
        <v>184</v>
      </c>
      <c r="C172" t="s">
        <v>623</v>
      </c>
      <c r="D172" s="18" t="s">
        <v>770</v>
      </c>
      <c r="E172" s="18" t="s">
        <v>185</v>
      </c>
      <c r="F172" s="32" t="s">
        <v>646</v>
      </c>
      <c r="G172" s="83"/>
      <c r="H172" s="19" t="s">
        <v>669</v>
      </c>
      <c r="I172" s="19" t="s">
        <v>676</v>
      </c>
    </row>
    <row r="173" spans="1:9" hidden="1">
      <c r="A173" t="s">
        <v>527</v>
      </c>
      <c r="B173" s="15" t="s">
        <v>215</v>
      </c>
      <c r="C173" t="s">
        <v>623</v>
      </c>
      <c r="D173" s="19" t="s">
        <v>622</v>
      </c>
      <c r="E173" s="18" t="s">
        <v>216</v>
      </c>
      <c r="F173" s="32" t="s">
        <v>640</v>
      </c>
      <c r="G173" s="83"/>
      <c r="H173" s="19" t="s">
        <v>669</v>
      </c>
      <c r="I173" s="19" t="s">
        <v>676</v>
      </c>
    </row>
    <row r="174" spans="1:9">
      <c r="A174" t="s">
        <v>555</v>
      </c>
      <c r="B174" s="15" t="s">
        <v>289</v>
      </c>
      <c r="C174" t="s">
        <v>623</v>
      </c>
      <c r="D174" s="19" t="s">
        <v>771</v>
      </c>
      <c r="E174" s="18" t="s">
        <v>290</v>
      </c>
      <c r="F174" s="32" t="s">
        <v>639</v>
      </c>
      <c r="G174" s="86"/>
      <c r="H174" s="18" t="s">
        <v>671</v>
      </c>
    </row>
    <row r="175" spans="1:9" hidden="1">
      <c r="A175" t="s">
        <v>560</v>
      </c>
      <c r="B175" s="15" t="s">
        <v>299</v>
      </c>
      <c r="C175" t="s">
        <v>623</v>
      </c>
      <c r="D175" s="19" t="s">
        <v>662</v>
      </c>
      <c r="E175" s="22" t="s">
        <v>300</v>
      </c>
      <c r="F175" s="32" t="s">
        <v>640</v>
      </c>
      <c r="G175" s="83"/>
      <c r="H175" s="18" t="s">
        <v>673</v>
      </c>
    </row>
    <row r="176" spans="1:9" hidden="1">
      <c r="A176" t="s">
        <v>563</v>
      </c>
      <c r="B176" s="15" t="s">
        <v>305</v>
      </c>
      <c r="C176" t="s">
        <v>623</v>
      </c>
      <c r="D176" s="18" t="s">
        <v>770</v>
      </c>
      <c r="E176" s="18" t="s">
        <v>306</v>
      </c>
      <c r="F176" s="32" t="s">
        <v>640</v>
      </c>
      <c r="G176" s="83"/>
      <c r="H176" s="18" t="s">
        <v>671</v>
      </c>
    </row>
    <row r="177" spans="1:9" hidden="1">
      <c r="A177" t="s">
        <v>571</v>
      </c>
      <c r="B177" s="15" t="s">
        <v>330</v>
      </c>
      <c r="C177" t="s">
        <v>623</v>
      </c>
      <c r="D177" s="18" t="s">
        <v>770</v>
      </c>
      <c r="E177" s="18" t="s">
        <v>331</v>
      </c>
      <c r="F177" s="32" t="s">
        <v>640</v>
      </c>
      <c r="G177" s="83"/>
      <c r="H177" s="18" t="s">
        <v>673</v>
      </c>
    </row>
    <row r="178" spans="1:9" hidden="1">
      <c r="A178" t="s">
        <v>585</v>
      </c>
      <c r="B178" s="15" t="s">
        <v>358</v>
      </c>
      <c r="C178" t="s">
        <v>623</v>
      </c>
      <c r="D178" s="18" t="s">
        <v>770</v>
      </c>
      <c r="E178" s="18" t="s">
        <v>359</v>
      </c>
      <c r="F178" s="32" t="s">
        <v>640</v>
      </c>
      <c r="G178" s="83"/>
      <c r="H178" s="18" t="s">
        <v>671</v>
      </c>
    </row>
    <row r="179" spans="1:9" hidden="1">
      <c r="A179" t="s">
        <v>609</v>
      </c>
      <c r="B179" s="15" t="s">
        <v>415</v>
      </c>
      <c r="C179" t="s">
        <v>623</v>
      </c>
      <c r="D179" s="18" t="s">
        <v>770</v>
      </c>
      <c r="E179" s="18" t="s">
        <v>416</v>
      </c>
      <c r="F179" s="32" t="s">
        <v>640</v>
      </c>
      <c r="G179" s="83"/>
      <c r="H179" s="18" t="s">
        <v>673</v>
      </c>
    </row>
    <row r="180" spans="1:9">
      <c r="A180" t="s">
        <v>505</v>
      </c>
      <c r="B180" s="15" t="s">
        <v>162</v>
      </c>
      <c r="C180" t="s">
        <v>623</v>
      </c>
      <c r="D180" s="19" t="s">
        <v>771</v>
      </c>
      <c r="E180" s="18" t="s">
        <v>163</v>
      </c>
      <c r="F180" s="19" t="s">
        <v>639</v>
      </c>
      <c r="G180" s="85"/>
      <c r="H180" s="18" t="s">
        <v>673</v>
      </c>
    </row>
    <row r="181" spans="1:9" hidden="1">
      <c r="A181" t="s">
        <v>660</v>
      </c>
      <c r="B181" s="15" t="s">
        <v>273</v>
      </c>
      <c r="C181" t="s">
        <v>623</v>
      </c>
      <c r="D181" s="18" t="s">
        <v>770</v>
      </c>
      <c r="E181" s="18" t="s">
        <v>661</v>
      </c>
      <c r="F181" s="32" t="s">
        <v>4352</v>
      </c>
      <c r="G181" s="83"/>
      <c r="H181" s="18" t="s">
        <v>673</v>
      </c>
    </row>
    <row r="182" spans="1:9" hidden="1">
      <c r="A182" t="s">
        <v>428</v>
      </c>
      <c r="B182" s="18" t="s">
        <v>2</v>
      </c>
      <c r="C182" s="18" t="s">
        <v>615</v>
      </c>
      <c r="D182" s="18" t="s">
        <v>770</v>
      </c>
      <c r="E182" s="20" t="s">
        <v>3</v>
      </c>
      <c r="G182" s="80"/>
    </row>
    <row r="183" spans="1:9" hidden="1">
      <c r="A183" t="s">
        <v>5</v>
      </c>
      <c r="B183" s="18" t="s">
        <v>4</v>
      </c>
      <c r="C183" s="18" t="s">
        <v>615</v>
      </c>
      <c r="D183" s="18" t="s">
        <v>770</v>
      </c>
      <c r="E183" s="20" t="s">
        <v>6</v>
      </c>
      <c r="G183" s="80"/>
      <c r="I183" s="18" t="s">
        <v>621</v>
      </c>
    </row>
    <row r="184" spans="1:9" hidden="1">
      <c r="A184" t="s">
        <v>10</v>
      </c>
      <c r="B184" s="18" t="s">
        <v>9</v>
      </c>
      <c r="C184" s="18" t="s">
        <v>615</v>
      </c>
      <c r="D184" s="18" t="s">
        <v>770</v>
      </c>
      <c r="E184" s="20" t="s">
        <v>11</v>
      </c>
      <c r="G184" s="80"/>
    </row>
    <row r="185" spans="1:9" hidden="1">
      <c r="A185" t="s">
        <v>430</v>
      </c>
      <c r="B185" s="18" t="s">
        <v>12</v>
      </c>
      <c r="C185" s="18" t="s">
        <v>615</v>
      </c>
      <c r="D185" s="18" t="s">
        <v>770</v>
      </c>
      <c r="E185" s="20" t="s">
        <v>13</v>
      </c>
      <c r="G185" s="80"/>
    </row>
    <row r="186" spans="1:9" hidden="1">
      <c r="A186" s="16" t="s">
        <v>19</v>
      </c>
      <c r="B186" s="18" t="s">
        <v>18</v>
      </c>
      <c r="C186" s="18" t="s">
        <v>615</v>
      </c>
      <c r="D186" s="18" t="s">
        <v>770</v>
      </c>
      <c r="E186" s="21" t="s">
        <v>20</v>
      </c>
      <c r="G186" s="80"/>
    </row>
    <row r="187" spans="1:9" hidden="1">
      <c r="A187" s="16" t="s">
        <v>434</v>
      </c>
      <c r="B187" s="18" t="s">
        <v>23</v>
      </c>
      <c r="C187" s="18" t="s">
        <v>615</v>
      </c>
      <c r="D187" s="18" t="s">
        <v>770</v>
      </c>
      <c r="E187" s="21" t="s">
        <v>24</v>
      </c>
      <c r="G187" s="80"/>
    </row>
    <row r="188" spans="1:9" hidden="1">
      <c r="A188" t="s">
        <v>436</v>
      </c>
      <c r="B188" s="18" t="s">
        <v>27</v>
      </c>
      <c r="C188" s="18" t="s">
        <v>615</v>
      </c>
      <c r="D188" s="18" t="s">
        <v>770</v>
      </c>
      <c r="E188" s="20" t="s">
        <v>28</v>
      </c>
      <c r="G188" s="80"/>
    </row>
    <row r="189" spans="1:9" hidden="1">
      <c r="A189" t="s">
        <v>437</v>
      </c>
      <c r="B189" s="22" t="s">
        <v>29</v>
      </c>
      <c r="C189" s="18" t="s">
        <v>615</v>
      </c>
      <c r="D189" s="18" t="s">
        <v>770</v>
      </c>
      <c r="E189" s="16" t="s">
        <v>30</v>
      </c>
      <c r="G189" s="80"/>
    </row>
    <row r="190" spans="1:9" hidden="1">
      <c r="A190" t="s">
        <v>438</v>
      </c>
      <c r="B190" s="22" t="s">
        <v>31</v>
      </c>
      <c r="C190" s="18" t="s">
        <v>615</v>
      </c>
      <c r="D190" s="18" t="s">
        <v>770</v>
      </c>
      <c r="E190" s="20" t="s">
        <v>32</v>
      </c>
      <c r="G190" s="80"/>
    </row>
    <row r="191" spans="1:9" hidden="1">
      <c r="A191" t="s">
        <v>34</v>
      </c>
      <c r="B191" s="18" t="s">
        <v>33</v>
      </c>
      <c r="C191" s="18" t="s">
        <v>615</v>
      </c>
      <c r="D191" s="18" t="s">
        <v>770</v>
      </c>
      <c r="E191" s="20" t="s">
        <v>35</v>
      </c>
      <c r="G191" s="80"/>
    </row>
    <row r="192" spans="1:9" hidden="1">
      <c r="A192" t="s">
        <v>439</v>
      </c>
      <c r="B192" s="18" t="s">
        <v>36</v>
      </c>
      <c r="C192" s="18" t="s">
        <v>615</v>
      </c>
      <c r="D192" s="18" t="s">
        <v>770</v>
      </c>
      <c r="E192" s="20" t="s">
        <v>37</v>
      </c>
      <c r="G192" s="80"/>
    </row>
    <row r="193" spans="1:7" hidden="1">
      <c r="A193" t="s">
        <v>39</v>
      </c>
      <c r="B193" s="18" t="s">
        <v>38</v>
      </c>
      <c r="C193" s="18" t="s">
        <v>615</v>
      </c>
      <c r="D193" s="18" t="s">
        <v>770</v>
      </c>
      <c r="E193" s="20" t="s">
        <v>40</v>
      </c>
      <c r="G193" s="80"/>
    </row>
    <row r="194" spans="1:7" hidden="1">
      <c r="A194" t="s">
        <v>440</v>
      </c>
      <c r="B194" s="18" t="s">
        <v>41</v>
      </c>
      <c r="C194" s="18" t="s">
        <v>615</v>
      </c>
      <c r="D194" s="18" t="s">
        <v>770</v>
      </c>
      <c r="E194" s="16" t="s">
        <v>42</v>
      </c>
      <c r="G194" s="80"/>
    </row>
    <row r="195" spans="1:7" hidden="1">
      <c r="A195" s="20" t="s">
        <v>441</v>
      </c>
      <c r="B195" s="18" t="s">
        <v>43</v>
      </c>
      <c r="C195" s="18" t="s">
        <v>615</v>
      </c>
      <c r="D195" s="18" t="s">
        <v>770</v>
      </c>
      <c r="E195" s="16" t="s">
        <v>44</v>
      </c>
      <c r="G195" s="80"/>
    </row>
    <row r="196" spans="1:7" hidden="1">
      <c r="A196" t="s">
        <v>442</v>
      </c>
      <c r="B196" s="22" t="s">
        <v>45</v>
      </c>
      <c r="C196" s="18" t="s">
        <v>615</v>
      </c>
      <c r="D196" s="18" t="s">
        <v>770</v>
      </c>
      <c r="E196" s="20" t="s">
        <v>46</v>
      </c>
      <c r="G196" s="80"/>
    </row>
    <row r="197" spans="1:7" hidden="1">
      <c r="A197" t="s">
        <v>443</v>
      </c>
      <c r="B197" s="18" t="s">
        <v>47</v>
      </c>
      <c r="C197" s="18" t="s">
        <v>615</v>
      </c>
      <c r="D197" s="18" t="s">
        <v>770</v>
      </c>
      <c r="E197" s="20" t="s">
        <v>48</v>
      </c>
      <c r="G197" s="80"/>
    </row>
    <row r="198" spans="1:7" hidden="1">
      <c r="A198" s="21" t="s">
        <v>50</v>
      </c>
      <c r="B198" s="18" t="s">
        <v>49</v>
      </c>
      <c r="C198" s="18" t="s">
        <v>615</v>
      </c>
      <c r="D198" s="18" t="s">
        <v>770</v>
      </c>
      <c r="E198" s="21" t="s">
        <v>51</v>
      </c>
      <c r="G198" s="80"/>
    </row>
    <row r="199" spans="1:7" hidden="1">
      <c r="A199" t="s">
        <v>444</v>
      </c>
      <c r="B199" s="18" t="s">
        <v>52</v>
      </c>
      <c r="C199" s="18" t="s">
        <v>615</v>
      </c>
      <c r="D199" s="18" t="s">
        <v>770</v>
      </c>
      <c r="E199" s="20" t="s">
        <v>53</v>
      </c>
      <c r="G199" s="80"/>
    </row>
    <row r="200" spans="1:7" hidden="1">
      <c r="A200" s="20" t="s">
        <v>445</v>
      </c>
      <c r="B200" s="18" t="s">
        <v>57</v>
      </c>
      <c r="C200" s="18" t="s">
        <v>615</v>
      </c>
      <c r="D200" s="18" t="s">
        <v>770</v>
      </c>
      <c r="E200" s="16" t="s">
        <v>58</v>
      </c>
      <c r="G200" s="80"/>
    </row>
    <row r="201" spans="1:7" hidden="1">
      <c r="A201" t="s">
        <v>446</v>
      </c>
      <c r="B201" s="18" t="s">
        <v>59</v>
      </c>
      <c r="C201" s="18" t="s">
        <v>615</v>
      </c>
      <c r="D201" s="18" t="s">
        <v>770</v>
      </c>
      <c r="E201" s="20" t="s">
        <v>60</v>
      </c>
      <c r="G201" s="80"/>
    </row>
    <row r="202" spans="1:7" hidden="1">
      <c r="A202" t="s">
        <v>62</v>
      </c>
      <c r="B202" s="18" t="s">
        <v>61</v>
      </c>
      <c r="C202" s="18" t="s">
        <v>615</v>
      </c>
      <c r="D202" s="18" t="s">
        <v>770</v>
      </c>
      <c r="E202" s="20" t="s">
        <v>63</v>
      </c>
      <c r="G202" s="80"/>
    </row>
    <row r="203" spans="1:7" hidden="1">
      <c r="A203" t="s">
        <v>447</v>
      </c>
      <c r="B203" s="18" t="s">
        <v>64</v>
      </c>
      <c r="C203" s="18" t="s">
        <v>615</v>
      </c>
      <c r="D203" s="18" t="s">
        <v>770</v>
      </c>
      <c r="E203" s="20" t="s">
        <v>65</v>
      </c>
      <c r="G203" s="80"/>
    </row>
    <row r="204" spans="1:7" hidden="1">
      <c r="A204" t="s">
        <v>448</v>
      </c>
      <c r="B204" s="18" t="s">
        <v>66</v>
      </c>
      <c r="C204" s="18" t="s">
        <v>615</v>
      </c>
      <c r="D204" s="18" t="s">
        <v>770</v>
      </c>
      <c r="E204" s="16"/>
      <c r="G204" s="80"/>
    </row>
    <row r="205" spans="1:7" hidden="1">
      <c r="A205" t="s">
        <v>449</v>
      </c>
      <c r="B205" s="18" t="s">
        <v>67</v>
      </c>
      <c r="C205" s="18" t="s">
        <v>615</v>
      </c>
      <c r="D205" s="18" t="s">
        <v>770</v>
      </c>
      <c r="E205" s="20" t="s">
        <v>68</v>
      </c>
      <c r="G205" s="80"/>
    </row>
    <row r="206" spans="1:7" hidden="1">
      <c r="A206" s="16" t="s">
        <v>70</v>
      </c>
      <c r="B206" s="18" t="s">
        <v>69</v>
      </c>
      <c r="C206" s="18" t="s">
        <v>615</v>
      </c>
      <c r="D206" s="18" t="s">
        <v>770</v>
      </c>
      <c r="E206" s="20" t="s">
        <v>71</v>
      </c>
      <c r="G206" s="80"/>
    </row>
    <row r="207" spans="1:7" hidden="1">
      <c r="A207" t="s">
        <v>450</v>
      </c>
      <c r="B207" s="18" t="s">
        <v>72</v>
      </c>
      <c r="C207" s="18" t="s">
        <v>615</v>
      </c>
      <c r="D207" s="18" t="s">
        <v>770</v>
      </c>
      <c r="E207" s="20" t="s">
        <v>73</v>
      </c>
      <c r="G207" s="80"/>
    </row>
    <row r="208" spans="1:7" hidden="1">
      <c r="A208" t="s">
        <v>451</v>
      </c>
      <c r="B208" s="18" t="s">
        <v>74</v>
      </c>
      <c r="C208" s="18" t="s">
        <v>615</v>
      </c>
      <c r="D208" s="18" t="s">
        <v>770</v>
      </c>
      <c r="E208" s="20" t="s">
        <v>75</v>
      </c>
      <c r="G208" s="80"/>
    </row>
    <row r="209" spans="1:8" hidden="1">
      <c r="A209" t="s">
        <v>452</v>
      </c>
      <c r="B209" s="18" t="s">
        <v>77</v>
      </c>
      <c r="C209" s="18" t="s">
        <v>616</v>
      </c>
      <c r="D209" s="18" t="s">
        <v>770</v>
      </c>
      <c r="G209" s="80"/>
    </row>
    <row r="210" spans="1:8" hidden="1">
      <c r="A210" t="s">
        <v>453</v>
      </c>
      <c r="B210" s="18" t="s">
        <v>78</v>
      </c>
      <c r="C210" s="18" t="s">
        <v>616</v>
      </c>
      <c r="D210" s="18" t="s">
        <v>770</v>
      </c>
      <c r="G210" s="80"/>
    </row>
    <row r="211" spans="1:8" hidden="1">
      <c r="A211" t="s">
        <v>90</v>
      </c>
      <c r="B211" s="18" t="s">
        <v>89</v>
      </c>
      <c r="C211" s="18" t="s">
        <v>618</v>
      </c>
      <c r="D211" s="18" t="s">
        <v>770</v>
      </c>
      <c r="G211" s="80"/>
    </row>
    <row r="212" spans="1:8" hidden="1">
      <c r="A212" s="21" t="s">
        <v>463</v>
      </c>
      <c r="B212" s="19" t="s">
        <v>92</v>
      </c>
      <c r="C212" s="18" t="s">
        <v>618</v>
      </c>
      <c r="D212" s="18" t="s">
        <v>770</v>
      </c>
      <c r="G212" s="80"/>
    </row>
    <row r="213" spans="1:8" hidden="1">
      <c r="A213" t="s">
        <v>469</v>
      </c>
      <c r="B213" s="18" t="s">
        <v>100</v>
      </c>
      <c r="C213" s="18" t="s">
        <v>618</v>
      </c>
      <c r="D213" s="18" t="s">
        <v>770</v>
      </c>
      <c r="G213" s="80"/>
    </row>
    <row r="214" spans="1:8" hidden="1">
      <c r="A214" t="s">
        <v>512</v>
      </c>
      <c r="B214" s="15" t="s">
        <v>176</v>
      </c>
      <c r="C214" t="s">
        <v>623</v>
      </c>
      <c r="D214" s="18" t="s">
        <v>770</v>
      </c>
      <c r="E214" s="18" t="s">
        <v>177</v>
      </c>
      <c r="G214" s="80"/>
    </row>
    <row r="215" spans="1:8" hidden="1">
      <c r="A215" t="s">
        <v>528</v>
      </c>
      <c r="B215" s="15" t="s">
        <v>220</v>
      </c>
      <c r="C215" t="s">
        <v>623</v>
      </c>
      <c r="D215" s="18" t="s">
        <v>770</v>
      </c>
      <c r="E215" s="18" t="s">
        <v>221</v>
      </c>
      <c r="G215" s="80"/>
    </row>
    <row r="216" spans="1:8" hidden="1">
      <c r="A216" t="s">
        <v>532</v>
      </c>
      <c r="B216" s="15" t="s">
        <v>231</v>
      </c>
      <c r="C216" t="s">
        <v>623</v>
      </c>
      <c r="D216" s="18" t="s">
        <v>770</v>
      </c>
      <c r="E216" s="18" t="s">
        <v>232</v>
      </c>
      <c r="G216" s="80"/>
    </row>
    <row r="217" spans="1:8" hidden="1">
      <c r="A217" t="s">
        <v>534</v>
      </c>
      <c r="B217" s="15" t="s">
        <v>235</v>
      </c>
      <c r="C217" t="s">
        <v>623</v>
      </c>
      <c r="D217" s="18" t="s">
        <v>770</v>
      </c>
      <c r="E217" s="18" t="s">
        <v>236</v>
      </c>
      <c r="G217" s="80"/>
    </row>
    <row r="218" spans="1:8" hidden="1">
      <c r="A218" t="s">
        <v>537</v>
      </c>
      <c r="B218" s="15" t="s">
        <v>241</v>
      </c>
      <c r="C218" t="s">
        <v>623</v>
      </c>
      <c r="D218" s="18" t="s">
        <v>770</v>
      </c>
      <c r="E218" s="18" t="s">
        <v>242</v>
      </c>
      <c r="G218" s="80"/>
    </row>
    <row r="219" spans="1:8" hidden="1">
      <c r="A219" t="s">
        <v>540</v>
      </c>
      <c r="B219" s="15" t="s">
        <v>253</v>
      </c>
      <c r="C219" t="s">
        <v>623</v>
      </c>
      <c r="D219" s="18" t="s">
        <v>770</v>
      </c>
      <c r="E219" s="18" t="s">
        <v>254</v>
      </c>
      <c r="G219" s="80"/>
    </row>
    <row r="220" spans="1:8" hidden="1">
      <c r="A220" t="s">
        <v>548</v>
      </c>
      <c r="B220" s="24" t="s">
        <v>275</v>
      </c>
      <c r="C220" t="s">
        <v>623</v>
      </c>
      <c r="D220" s="18" t="s">
        <v>770</v>
      </c>
      <c r="E220" s="22" t="s">
        <v>276</v>
      </c>
      <c r="G220" s="80"/>
    </row>
    <row r="221" spans="1:8" hidden="1">
      <c r="A221" t="s">
        <v>549</v>
      </c>
      <c r="B221" s="15" t="s">
        <v>277</v>
      </c>
      <c r="C221" t="s">
        <v>623</v>
      </c>
      <c r="D221" s="18" t="s">
        <v>770</v>
      </c>
      <c r="E221" s="18" t="s">
        <v>278</v>
      </c>
      <c r="G221" s="80"/>
    </row>
    <row r="222" spans="1:8" hidden="1">
      <c r="A222" t="s">
        <v>551</v>
      </c>
      <c r="B222" s="15" t="s">
        <v>281</v>
      </c>
      <c r="C222" t="s">
        <v>623</v>
      </c>
      <c r="D222" s="18" t="s">
        <v>770</v>
      </c>
      <c r="E222" s="18" t="s">
        <v>282</v>
      </c>
      <c r="G222" s="80"/>
      <c r="H222" s="18" t="s">
        <v>673</v>
      </c>
    </row>
    <row r="223" spans="1:8" hidden="1">
      <c r="A223" t="s">
        <v>553</v>
      </c>
      <c r="B223" s="15" t="s">
        <v>285</v>
      </c>
      <c r="C223" t="s">
        <v>623</v>
      </c>
      <c r="D223" s="18" t="s">
        <v>770</v>
      </c>
      <c r="E223" s="18" t="s">
        <v>286</v>
      </c>
      <c r="G223" s="80"/>
    </row>
    <row r="224" spans="1:8" hidden="1">
      <c r="A224" t="s">
        <v>565</v>
      </c>
      <c r="B224" s="15" t="s">
        <v>312</v>
      </c>
      <c r="C224" t="s">
        <v>623</v>
      </c>
      <c r="D224" s="18" t="s">
        <v>770</v>
      </c>
      <c r="E224" s="18" t="s">
        <v>313</v>
      </c>
      <c r="G224" s="80"/>
    </row>
    <row r="225" spans="1:8" hidden="1">
      <c r="A225" t="s">
        <v>572</v>
      </c>
      <c r="B225" s="15" t="s">
        <v>332</v>
      </c>
      <c r="C225" t="s">
        <v>623</v>
      </c>
      <c r="D225" s="18" t="s">
        <v>770</v>
      </c>
      <c r="E225" s="22" t="s">
        <v>333</v>
      </c>
      <c r="G225" s="80"/>
    </row>
    <row r="226" spans="1:8" hidden="1">
      <c r="A226" t="s">
        <v>583</v>
      </c>
      <c r="B226" s="15" t="s">
        <v>354</v>
      </c>
      <c r="C226" t="s">
        <v>623</v>
      </c>
      <c r="D226" s="18" t="s">
        <v>770</v>
      </c>
      <c r="E226" s="18" t="s">
        <v>355</v>
      </c>
      <c r="G226" s="80"/>
    </row>
    <row r="227" spans="1:8" hidden="1">
      <c r="A227" t="s">
        <v>362</v>
      </c>
      <c r="B227" s="15" t="s">
        <v>363</v>
      </c>
      <c r="C227" t="s">
        <v>623</v>
      </c>
      <c r="D227" s="18" t="s">
        <v>770</v>
      </c>
      <c r="E227" s="22" t="s">
        <v>364</v>
      </c>
      <c r="G227" s="80"/>
    </row>
    <row r="228" spans="1:8" hidden="1">
      <c r="A228" t="s">
        <v>587</v>
      </c>
      <c r="B228" t="s">
        <v>371</v>
      </c>
      <c r="C228" t="s">
        <v>623</v>
      </c>
      <c r="D228" s="18" t="s">
        <v>770</v>
      </c>
      <c r="E228" s="18" t="s">
        <v>372</v>
      </c>
      <c r="G228" s="80"/>
    </row>
    <row r="229" spans="1:8" hidden="1">
      <c r="A229" t="s">
        <v>599</v>
      </c>
      <c r="B229" t="s">
        <v>395</v>
      </c>
      <c r="C229" t="s">
        <v>623</v>
      </c>
      <c r="D229" s="18" t="s">
        <v>770</v>
      </c>
      <c r="E229" s="18" t="s">
        <v>396</v>
      </c>
      <c r="G229" s="80"/>
    </row>
    <row r="230" spans="1:8" hidden="1">
      <c r="A230" t="s">
        <v>600</v>
      </c>
      <c r="B230" t="s">
        <v>397</v>
      </c>
      <c r="C230" t="s">
        <v>623</v>
      </c>
      <c r="D230" s="18" t="s">
        <v>770</v>
      </c>
      <c r="E230" s="18" t="s">
        <v>398</v>
      </c>
      <c r="G230" s="80"/>
    </row>
    <row r="231" spans="1:8" hidden="1">
      <c r="A231" t="s">
        <v>602</v>
      </c>
      <c r="B231" t="s">
        <v>401</v>
      </c>
      <c r="C231" t="s">
        <v>623</v>
      </c>
      <c r="D231" s="18" t="s">
        <v>770</v>
      </c>
      <c r="E231" s="18" t="s">
        <v>402</v>
      </c>
      <c r="G231" s="80"/>
      <c r="H231" s="18" t="s">
        <v>673</v>
      </c>
    </row>
    <row r="232" spans="1:8" hidden="1">
      <c r="A232" t="s">
        <v>722</v>
      </c>
      <c r="B232" t="s">
        <v>18</v>
      </c>
      <c r="C232" s="18" t="s">
        <v>615</v>
      </c>
      <c r="D232" s="18" t="s">
        <v>770</v>
      </c>
      <c r="G232" s="80"/>
    </row>
    <row r="233" spans="1:8" hidden="1">
      <c r="A233" t="s">
        <v>724</v>
      </c>
      <c r="B233" t="s">
        <v>725</v>
      </c>
      <c r="C233" t="s">
        <v>623</v>
      </c>
      <c r="D233" s="18" t="s">
        <v>770</v>
      </c>
      <c r="G233" s="80"/>
    </row>
    <row r="234" spans="1:8" hidden="1">
      <c r="A234" t="s">
        <v>730</v>
      </c>
      <c r="B234" t="s">
        <v>731</v>
      </c>
      <c r="C234" t="s">
        <v>623</v>
      </c>
      <c r="D234" s="19" t="s">
        <v>622</v>
      </c>
      <c r="E234" s="18" t="s">
        <v>732</v>
      </c>
      <c r="F234" s="18" t="s">
        <v>721</v>
      </c>
      <c r="G234" s="80"/>
    </row>
    <row r="235" spans="1:8" hidden="1">
      <c r="A235" t="s">
        <v>734</v>
      </c>
      <c r="B235" t="s">
        <v>735</v>
      </c>
      <c r="C235" t="s">
        <v>623</v>
      </c>
      <c r="D235" s="19" t="s">
        <v>622</v>
      </c>
      <c r="E235" s="18" t="s">
        <v>736</v>
      </c>
      <c r="F235" s="19" t="s">
        <v>641</v>
      </c>
      <c r="G235" s="79" t="s">
        <v>4365</v>
      </c>
    </row>
    <row r="236" spans="1:8">
      <c r="A236" t="s">
        <v>733</v>
      </c>
      <c r="B236" t="s">
        <v>738</v>
      </c>
      <c r="C236" t="s">
        <v>623</v>
      </c>
      <c r="D236" s="19" t="s">
        <v>622</v>
      </c>
      <c r="E236" s="18" t="s">
        <v>737</v>
      </c>
      <c r="F236" s="19" t="s">
        <v>776</v>
      </c>
      <c r="G236" s="85">
        <v>14</v>
      </c>
    </row>
    <row r="237" spans="1:8" hidden="1">
      <c r="A237" t="s">
        <v>739</v>
      </c>
      <c r="B237" t="s">
        <v>740</v>
      </c>
      <c r="C237" t="s">
        <v>623</v>
      </c>
      <c r="D237" s="19" t="s">
        <v>771</v>
      </c>
      <c r="E237" s="18" t="s">
        <v>741</v>
      </c>
      <c r="G237" s="80"/>
    </row>
    <row r="238" spans="1:8">
      <c r="A238" t="s">
        <v>742</v>
      </c>
      <c r="B238" t="s">
        <v>743</v>
      </c>
      <c r="C238" s="18" t="s">
        <v>618</v>
      </c>
      <c r="D238" s="19" t="s">
        <v>622</v>
      </c>
      <c r="E238" s="18" t="s">
        <v>791</v>
      </c>
      <c r="F238" s="19" t="s">
        <v>776</v>
      </c>
      <c r="G238" s="85" t="s">
        <v>4347</v>
      </c>
    </row>
    <row r="239" spans="1:8" hidden="1">
      <c r="A239" t="s">
        <v>744</v>
      </c>
      <c r="B239" t="s">
        <v>745</v>
      </c>
      <c r="C239" s="18" t="s">
        <v>615</v>
      </c>
      <c r="D239" s="19" t="s">
        <v>622</v>
      </c>
      <c r="F239" s="19" t="s">
        <v>777</v>
      </c>
      <c r="G239" s="79"/>
    </row>
    <row r="240" spans="1:8" hidden="1">
      <c r="A240" s="18" t="s">
        <v>746</v>
      </c>
      <c r="B240" s="18" t="s">
        <v>747</v>
      </c>
      <c r="C240" t="s">
        <v>623</v>
      </c>
      <c r="D240" s="19" t="s">
        <v>622</v>
      </c>
      <c r="G240" s="80"/>
    </row>
    <row r="241" spans="1:7">
      <c r="A241" s="18" t="s">
        <v>748</v>
      </c>
      <c r="B241" s="18" t="s">
        <v>749</v>
      </c>
      <c r="C241" t="s">
        <v>623</v>
      </c>
      <c r="D241" s="19" t="s">
        <v>622</v>
      </c>
      <c r="F241" s="19" t="s">
        <v>776</v>
      </c>
      <c r="G241" s="85">
        <v>3</v>
      </c>
    </row>
    <row r="242" spans="1:7" hidden="1">
      <c r="A242" s="18" t="s">
        <v>750</v>
      </c>
      <c r="B242" s="18" t="s">
        <v>751</v>
      </c>
      <c r="C242" t="s">
        <v>623</v>
      </c>
      <c r="D242" s="19" t="s">
        <v>622</v>
      </c>
      <c r="F242" s="19" t="s">
        <v>774</v>
      </c>
      <c r="G242" s="79" t="s">
        <v>4362</v>
      </c>
    </row>
    <row r="243" spans="1:7" hidden="1">
      <c r="A243" s="18" t="s">
        <v>752</v>
      </c>
      <c r="B243" s="18" t="s">
        <v>753</v>
      </c>
      <c r="C243" t="s">
        <v>623</v>
      </c>
      <c r="D243" s="19" t="s">
        <v>622</v>
      </c>
      <c r="E243" s="18" t="s">
        <v>792</v>
      </c>
      <c r="F243" s="19" t="s">
        <v>778</v>
      </c>
      <c r="G243" s="79">
        <v>3</v>
      </c>
    </row>
    <row r="244" spans="1:7">
      <c r="A244" s="18" t="s">
        <v>754</v>
      </c>
      <c r="B244" s="18" t="s">
        <v>793</v>
      </c>
      <c r="C244" t="s">
        <v>623</v>
      </c>
      <c r="D244" s="19" t="s">
        <v>622</v>
      </c>
      <c r="E244" s="18" t="s">
        <v>794</v>
      </c>
      <c r="F244" s="19" t="s">
        <v>776</v>
      </c>
      <c r="G244" s="85" t="s">
        <v>4384</v>
      </c>
    </row>
    <row r="245" spans="1:7" hidden="1">
      <c r="A245" s="18" t="s">
        <v>755</v>
      </c>
      <c r="B245" s="18" t="s">
        <v>326</v>
      </c>
      <c r="C245" t="s">
        <v>623</v>
      </c>
      <c r="D245" s="19" t="s">
        <v>622</v>
      </c>
      <c r="E245" t="s">
        <v>795</v>
      </c>
      <c r="F245" s="19" t="s">
        <v>779</v>
      </c>
      <c r="G245" s="79" t="s">
        <v>4366</v>
      </c>
    </row>
    <row r="246" spans="1:7" hidden="1">
      <c r="A246" s="18" t="s">
        <v>756</v>
      </c>
      <c r="B246" s="18" t="s">
        <v>757</v>
      </c>
      <c r="C246" t="s">
        <v>623</v>
      </c>
      <c r="D246" s="19" t="s">
        <v>622</v>
      </c>
      <c r="E246" t="s">
        <v>796</v>
      </c>
      <c r="F246" s="19" t="s">
        <v>774</v>
      </c>
      <c r="G246" s="79" t="s">
        <v>4367</v>
      </c>
    </row>
    <row r="247" spans="1:7">
      <c r="A247" s="18" t="s">
        <v>758</v>
      </c>
      <c r="B247" s="18" t="s">
        <v>759</v>
      </c>
      <c r="C247" t="s">
        <v>623</v>
      </c>
      <c r="D247" s="19" t="s">
        <v>622</v>
      </c>
      <c r="E247" t="s">
        <v>797</v>
      </c>
      <c r="F247" s="19" t="s">
        <v>776</v>
      </c>
      <c r="G247" s="85">
        <v>11</v>
      </c>
    </row>
    <row r="248" spans="1:7" hidden="1">
      <c r="A248" t="s">
        <v>760</v>
      </c>
      <c r="B248" t="s">
        <v>761</v>
      </c>
      <c r="C248" t="s">
        <v>623</v>
      </c>
      <c r="D248" s="19" t="s">
        <v>622</v>
      </c>
      <c r="E248" t="s">
        <v>798</v>
      </c>
      <c r="F248" s="19" t="s">
        <v>775</v>
      </c>
      <c r="G248" s="79"/>
    </row>
    <row r="249" spans="1:7" hidden="1">
      <c r="A249" s="18" t="s">
        <v>762</v>
      </c>
      <c r="B249" s="18" t="s">
        <v>763</v>
      </c>
      <c r="C249" t="s">
        <v>623</v>
      </c>
      <c r="D249" s="19" t="s">
        <v>622</v>
      </c>
      <c r="E249" t="s">
        <v>799</v>
      </c>
      <c r="F249" s="19" t="s">
        <v>780</v>
      </c>
      <c r="G249" s="79">
        <v>3</v>
      </c>
    </row>
    <row r="250" spans="1:7">
      <c r="A250" s="18" t="s">
        <v>764</v>
      </c>
      <c r="B250" s="18" t="s">
        <v>258</v>
      </c>
      <c r="C250" t="s">
        <v>623</v>
      </c>
      <c r="D250" s="19" t="s">
        <v>622</v>
      </c>
      <c r="F250" s="19" t="s">
        <v>781</v>
      </c>
      <c r="G250" s="85" t="s">
        <v>4384</v>
      </c>
    </row>
    <row r="251" spans="1:7" hidden="1">
      <c r="A251" s="18" t="s">
        <v>765</v>
      </c>
      <c r="B251" s="18" t="s">
        <v>766</v>
      </c>
      <c r="C251" t="s">
        <v>623</v>
      </c>
      <c r="D251" s="19" t="s">
        <v>4333</v>
      </c>
      <c r="G251" s="80"/>
    </row>
    <row r="252" spans="1:7">
      <c r="A252" s="18" t="s">
        <v>767</v>
      </c>
      <c r="B252" s="18" t="s">
        <v>258</v>
      </c>
      <c r="C252" t="s">
        <v>623</v>
      </c>
      <c r="D252" s="19" t="s">
        <v>622</v>
      </c>
      <c r="F252" s="19" t="s">
        <v>776</v>
      </c>
      <c r="G252" s="85" t="s">
        <v>4385</v>
      </c>
    </row>
    <row r="253" spans="1:7" hidden="1">
      <c r="A253" t="s">
        <v>768</v>
      </c>
      <c r="B253" s="18" t="s">
        <v>769</v>
      </c>
      <c r="C253" s="18" t="s">
        <v>619</v>
      </c>
      <c r="D253" s="19" t="s">
        <v>4337</v>
      </c>
      <c r="G253" s="80"/>
    </row>
    <row r="254" spans="1:7" hidden="1">
      <c r="A254" s="47" t="s">
        <v>786</v>
      </c>
      <c r="B254" s="47" t="s">
        <v>787</v>
      </c>
      <c r="C254" t="s">
        <v>623</v>
      </c>
      <c r="D254" s="19" t="s">
        <v>622</v>
      </c>
      <c r="F254" s="19" t="s">
        <v>790</v>
      </c>
      <c r="G254" s="79" t="s">
        <v>4359</v>
      </c>
    </row>
    <row r="255" spans="1:7" hidden="1">
      <c r="A255" s="18" t="s">
        <v>4370</v>
      </c>
      <c r="B255" s="18" t="s">
        <v>4371</v>
      </c>
      <c r="C255" t="s">
        <v>623</v>
      </c>
      <c r="D255" s="19" t="s">
        <v>622</v>
      </c>
      <c r="E255" s="18" t="s">
        <v>4372</v>
      </c>
      <c r="F255" s="19" t="s">
        <v>4373</v>
      </c>
      <c r="G255" s="80" t="s">
        <v>4368</v>
      </c>
    </row>
    <row r="256" spans="1:7" hidden="1">
      <c r="A256" s="78" t="s">
        <v>809</v>
      </c>
      <c r="B256" s="78" t="s">
        <v>4342</v>
      </c>
      <c r="C256" t="s">
        <v>615</v>
      </c>
      <c r="D256" s="19" t="s">
        <v>622</v>
      </c>
      <c r="F256" s="18" t="s">
        <v>4382</v>
      </c>
      <c r="G256" s="80"/>
    </row>
  </sheetData>
  <autoFilter ref="A1:L256">
    <filterColumn colId="5">
      <filters>
        <filter val="A"/>
      </filters>
    </filterColumn>
  </autoFilter>
  <sortState ref="A2:K234">
    <sortCondition ref="D2:D234"/>
  </sortState>
  <phoneticPr fontId="2" type="noConversion"/>
  <conditionalFormatting sqref="E46:G46 F156:G158 F47:F48 F84:G98 F100:G154 F49:G82">
    <cfRule type="cellIs" dxfId="157" priority="127" operator="equal">
      <formula>"藥庫"</formula>
    </cfRule>
  </conditionalFormatting>
  <conditionalFormatting sqref="I3:I4">
    <cfRule type="cellIs" dxfId="156" priority="126" operator="equal">
      <formula>"藥庫"</formula>
    </cfRule>
  </conditionalFormatting>
  <conditionalFormatting sqref="K1 I5:I6 I63 H17:H82 H107:H129 H131:H153 H155:H163 H1:H15 H165:H1048576 H84:H104">
    <cfRule type="cellIs" dxfId="155" priority="121" operator="equal">
      <formula>"藥庫小庫"</formula>
    </cfRule>
    <cfRule type="cellIs" dxfId="154" priority="122" operator="equal">
      <formula>"UD調撥"</formula>
    </cfRule>
  </conditionalFormatting>
  <conditionalFormatting sqref="J1">
    <cfRule type="cellIs" dxfId="153" priority="119" operator="equal">
      <formula>"藥庫小庫"</formula>
    </cfRule>
    <cfRule type="cellIs" dxfId="152" priority="120" operator="equal">
      <formula>"UD調撥"</formula>
    </cfRule>
  </conditionalFormatting>
  <conditionalFormatting sqref="I5:I6 I63 H107:H129 H131:H153 H155:H163 H1:H82 H165:H1048576 H84:H104">
    <cfRule type="cellIs" dxfId="151" priority="118" operator="equal">
      <formula>"藥庫"</formula>
    </cfRule>
  </conditionalFormatting>
  <conditionalFormatting sqref="I66">
    <cfRule type="cellIs" dxfId="150" priority="116" operator="equal">
      <formula>"藥庫小庫"</formula>
    </cfRule>
    <cfRule type="cellIs" dxfId="149" priority="117" operator="equal">
      <formula>"UD調撥"</formula>
    </cfRule>
  </conditionalFormatting>
  <conditionalFormatting sqref="I66">
    <cfRule type="cellIs" dxfId="148" priority="115" operator="equal">
      <formula>"藥庫"</formula>
    </cfRule>
  </conditionalFormatting>
  <conditionalFormatting sqref="I67">
    <cfRule type="cellIs" dxfId="147" priority="113" operator="equal">
      <formula>"藥庫小庫"</formula>
    </cfRule>
    <cfRule type="cellIs" dxfId="146" priority="114" operator="equal">
      <formula>"UD調撥"</formula>
    </cfRule>
  </conditionalFormatting>
  <conditionalFormatting sqref="I67">
    <cfRule type="cellIs" dxfId="145" priority="112" operator="equal">
      <formula>"藥庫"</formula>
    </cfRule>
  </conditionalFormatting>
  <conditionalFormatting sqref="I73">
    <cfRule type="cellIs" dxfId="144" priority="110" operator="equal">
      <formula>"藥庫小庫"</formula>
    </cfRule>
    <cfRule type="cellIs" dxfId="143" priority="111" operator="equal">
      <formula>"UD調撥"</formula>
    </cfRule>
  </conditionalFormatting>
  <conditionalFormatting sqref="I73">
    <cfRule type="cellIs" dxfId="142" priority="109" operator="equal">
      <formula>"藥庫"</formula>
    </cfRule>
  </conditionalFormatting>
  <conditionalFormatting sqref="I81">
    <cfRule type="cellIs" dxfId="141" priority="107" operator="equal">
      <formula>"藥庫小庫"</formula>
    </cfRule>
    <cfRule type="cellIs" dxfId="140" priority="108" operator="equal">
      <formula>"UD調撥"</formula>
    </cfRule>
  </conditionalFormatting>
  <conditionalFormatting sqref="I81">
    <cfRule type="cellIs" dxfId="139" priority="106" operator="equal">
      <formula>"藥庫"</formula>
    </cfRule>
  </conditionalFormatting>
  <conditionalFormatting sqref="I88">
    <cfRule type="cellIs" dxfId="138" priority="104" operator="equal">
      <formula>"藥庫小庫"</formula>
    </cfRule>
    <cfRule type="cellIs" dxfId="137" priority="105" operator="equal">
      <formula>"UD調撥"</formula>
    </cfRule>
  </conditionalFormatting>
  <conditionalFormatting sqref="I88">
    <cfRule type="cellIs" dxfId="136" priority="103" operator="equal">
      <formula>"藥庫"</formula>
    </cfRule>
  </conditionalFormatting>
  <conditionalFormatting sqref="I89">
    <cfRule type="cellIs" dxfId="135" priority="101" operator="equal">
      <formula>"藥庫小庫"</formula>
    </cfRule>
    <cfRule type="cellIs" dxfId="134" priority="102" operator="equal">
      <formula>"UD調撥"</formula>
    </cfRule>
  </conditionalFormatting>
  <conditionalFormatting sqref="I89">
    <cfRule type="cellIs" dxfId="133" priority="100" operator="equal">
      <formula>"藥庫"</formula>
    </cfRule>
  </conditionalFormatting>
  <conditionalFormatting sqref="I91">
    <cfRule type="cellIs" dxfId="132" priority="98" operator="equal">
      <formula>"藥庫小庫"</formula>
    </cfRule>
    <cfRule type="cellIs" dxfId="131" priority="99" operator="equal">
      <formula>"UD調撥"</formula>
    </cfRule>
  </conditionalFormatting>
  <conditionalFormatting sqref="I91">
    <cfRule type="cellIs" dxfId="130" priority="97" operator="equal">
      <formula>"藥庫"</formula>
    </cfRule>
  </conditionalFormatting>
  <conditionalFormatting sqref="I92">
    <cfRule type="cellIs" dxfId="129" priority="95" operator="equal">
      <formula>"藥庫小庫"</formula>
    </cfRule>
    <cfRule type="cellIs" dxfId="128" priority="96" operator="equal">
      <formula>"UD調撥"</formula>
    </cfRule>
  </conditionalFormatting>
  <conditionalFormatting sqref="I92">
    <cfRule type="cellIs" dxfId="127" priority="94" operator="equal">
      <formula>"藥庫"</formula>
    </cfRule>
  </conditionalFormatting>
  <conditionalFormatting sqref="H105">
    <cfRule type="cellIs" dxfId="126" priority="92" operator="equal">
      <formula>"藥庫小庫"</formula>
    </cfRule>
    <cfRule type="cellIs" dxfId="125" priority="93" operator="equal">
      <formula>"UD調撥"</formula>
    </cfRule>
  </conditionalFormatting>
  <conditionalFormatting sqref="H105">
    <cfRule type="cellIs" dxfId="124" priority="91" operator="equal">
      <formula>"藥庫"</formula>
    </cfRule>
  </conditionalFormatting>
  <conditionalFormatting sqref="I105">
    <cfRule type="cellIs" dxfId="123" priority="89" operator="equal">
      <formula>"藥庫小庫"</formula>
    </cfRule>
    <cfRule type="cellIs" dxfId="122" priority="90" operator="equal">
      <formula>"UD調撥"</formula>
    </cfRule>
  </conditionalFormatting>
  <conditionalFormatting sqref="I105">
    <cfRule type="cellIs" dxfId="121" priority="88" operator="equal">
      <formula>"藥庫"</formula>
    </cfRule>
  </conditionalFormatting>
  <conditionalFormatting sqref="H106">
    <cfRule type="cellIs" dxfId="120" priority="86" operator="equal">
      <formula>"藥庫小庫"</formula>
    </cfRule>
    <cfRule type="cellIs" dxfId="119" priority="87" operator="equal">
      <formula>"UD調撥"</formula>
    </cfRule>
  </conditionalFormatting>
  <conditionalFormatting sqref="H106">
    <cfRule type="cellIs" dxfId="118" priority="85" operator="equal">
      <formula>"藥庫"</formula>
    </cfRule>
  </conditionalFormatting>
  <conditionalFormatting sqref="I106">
    <cfRule type="cellIs" dxfId="117" priority="83" operator="equal">
      <formula>"藥庫小庫"</formula>
    </cfRule>
    <cfRule type="cellIs" dxfId="116" priority="84" operator="equal">
      <formula>"UD調撥"</formula>
    </cfRule>
  </conditionalFormatting>
  <conditionalFormatting sqref="I106">
    <cfRule type="cellIs" dxfId="115" priority="82" operator="equal">
      <formula>"藥庫"</formula>
    </cfRule>
  </conditionalFormatting>
  <conditionalFormatting sqref="I128">
    <cfRule type="cellIs" dxfId="114" priority="80" operator="equal">
      <formula>"藥庫小庫"</formula>
    </cfRule>
    <cfRule type="cellIs" dxfId="113" priority="81" operator="equal">
      <formula>"UD調撥"</formula>
    </cfRule>
  </conditionalFormatting>
  <conditionalFormatting sqref="I128">
    <cfRule type="cellIs" dxfId="112" priority="79" operator="equal">
      <formula>"藥庫"</formula>
    </cfRule>
  </conditionalFormatting>
  <conditionalFormatting sqref="H130">
    <cfRule type="cellIs" dxfId="111" priority="77" operator="equal">
      <formula>"藥庫小庫"</formula>
    </cfRule>
    <cfRule type="cellIs" dxfId="110" priority="78" operator="equal">
      <formula>"UD調撥"</formula>
    </cfRule>
  </conditionalFormatting>
  <conditionalFormatting sqref="H130">
    <cfRule type="cellIs" dxfId="109" priority="76" operator="equal">
      <formula>"藥庫"</formula>
    </cfRule>
  </conditionalFormatting>
  <conditionalFormatting sqref="I130">
    <cfRule type="cellIs" dxfId="108" priority="74" operator="equal">
      <formula>"藥庫小庫"</formula>
    </cfRule>
    <cfRule type="cellIs" dxfId="107" priority="75" operator="equal">
      <formula>"UD調撥"</formula>
    </cfRule>
  </conditionalFormatting>
  <conditionalFormatting sqref="I130">
    <cfRule type="cellIs" dxfId="106" priority="73" operator="equal">
      <formula>"藥庫"</formula>
    </cfRule>
  </conditionalFormatting>
  <conditionalFormatting sqref="H154">
    <cfRule type="cellIs" dxfId="105" priority="71" operator="equal">
      <formula>"藥庫小庫"</formula>
    </cfRule>
    <cfRule type="cellIs" dxfId="104" priority="72" operator="equal">
      <formula>"UD調撥"</formula>
    </cfRule>
  </conditionalFormatting>
  <conditionalFormatting sqref="H154">
    <cfRule type="cellIs" dxfId="103" priority="70" operator="equal">
      <formula>"藥庫"</formula>
    </cfRule>
  </conditionalFormatting>
  <conditionalFormatting sqref="I154">
    <cfRule type="cellIs" dxfId="102" priority="68" operator="equal">
      <formula>"藥庫小庫"</formula>
    </cfRule>
    <cfRule type="cellIs" dxfId="101" priority="69" operator="equal">
      <formula>"UD調撥"</formula>
    </cfRule>
  </conditionalFormatting>
  <conditionalFormatting sqref="I154">
    <cfRule type="cellIs" dxfId="100" priority="67" operator="equal">
      <formula>"藥庫"</formula>
    </cfRule>
  </conditionalFormatting>
  <conditionalFormatting sqref="H164">
    <cfRule type="cellIs" dxfId="99" priority="59" operator="equal">
      <formula>"藥庫小庫"</formula>
    </cfRule>
    <cfRule type="cellIs" dxfId="98" priority="60" operator="equal">
      <formula>"UD調撥"</formula>
    </cfRule>
  </conditionalFormatting>
  <conditionalFormatting sqref="H164">
    <cfRule type="cellIs" dxfId="97" priority="58" operator="equal">
      <formula>"藥庫"</formula>
    </cfRule>
  </conditionalFormatting>
  <conditionalFormatting sqref="I164">
    <cfRule type="cellIs" dxfId="96" priority="56" operator="equal">
      <formula>"藥庫小庫"</formula>
    </cfRule>
    <cfRule type="cellIs" dxfId="95" priority="57" operator="equal">
      <formula>"UD調撥"</formula>
    </cfRule>
  </conditionalFormatting>
  <conditionalFormatting sqref="I164">
    <cfRule type="cellIs" dxfId="94" priority="55" operator="equal">
      <formula>"藥庫"</formula>
    </cfRule>
  </conditionalFormatting>
  <conditionalFormatting sqref="F83:G83">
    <cfRule type="cellIs" dxfId="93" priority="54" operator="equal">
      <formula>"藥庫"</formula>
    </cfRule>
  </conditionalFormatting>
  <conditionalFormatting sqref="H83">
    <cfRule type="cellIs" dxfId="92" priority="49" operator="equal">
      <formula>"藥庫小庫"</formula>
    </cfRule>
    <cfRule type="cellIs" dxfId="91" priority="50" operator="equal">
      <formula>"UD調撥"</formula>
    </cfRule>
  </conditionalFormatting>
  <conditionalFormatting sqref="H83">
    <cfRule type="cellIs" dxfId="90" priority="48" operator="equal">
      <formula>"藥庫"</formula>
    </cfRule>
  </conditionalFormatting>
  <conditionalFormatting sqref="F234:G234">
    <cfRule type="cellIs" dxfId="89" priority="10" operator="equal">
      <formula>"藥庫"</formula>
    </cfRule>
  </conditionalFormatting>
  <conditionalFormatting sqref="D1:D1048576">
    <cfRule type="containsText" dxfId="88" priority="1" operator="containsText" text="在">
      <formula>NOT(ISERROR(SEARCH("在",D1)))</formula>
    </cfRule>
    <cfRule type="containsText" dxfId="87" priority="2" operator="containsText" text="藥庫">
      <formula>NOT(ISERROR(SEARCH("藥庫",D1)))</formula>
    </cfRule>
    <cfRule type="cellIs" dxfId="86" priority="123" operator="equal">
      <formula>"ER自補"</formula>
    </cfRule>
    <cfRule type="cellIs" dxfId="85" priority="125" operator="equal">
      <formula>"UD"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opLeftCell="B1" workbookViewId="0">
      <pane ySplit="1" topLeftCell="A2" activePane="bottomLeft" state="frozen"/>
      <selection pane="bottomLeft" activeCell="J59" sqref="J59"/>
    </sheetView>
  </sheetViews>
  <sheetFormatPr defaultRowHeight="16.2"/>
  <cols>
    <col min="1" max="1" width="16.44140625" customWidth="1"/>
    <col min="2" max="2" width="29.5546875" customWidth="1"/>
    <col min="3" max="4" width="14.88671875" customWidth="1"/>
    <col min="5" max="5" width="27.77734375" hidden="1" customWidth="1"/>
    <col min="6" max="6" width="22" hidden="1" customWidth="1"/>
    <col min="7" max="7" width="31.44140625" hidden="1" customWidth="1"/>
    <col min="8" max="12" width="12.109375" customWidth="1"/>
    <col min="13" max="13" width="15.109375" customWidth="1"/>
    <col min="14" max="14" width="11" customWidth="1"/>
    <col min="15" max="15" width="22.33203125" customWidth="1"/>
    <col min="16" max="16" width="20" customWidth="1"/>
    <col min="17" max="17" width="17.6640625" customWidth="1"/>
  </cols>
  <sheetData>
    <row r="1" spans="1:17" s="18" customFormat="1">
      <c r="A1" s="25" t="s">
        <v>427</v>
      </c>
      <c r="B1" s="25" t="s">
        <v>0</v>
      </c>
      <c r="C1" s="25" t="s">
        <v>617</v>
      </c>
      <c r="D1" s="25" t="s">
        <v>694</v>
      </c>
      <c r="E1" s="25" t="s">
        <v>620</v>
      </c>
      <c r="F1" s="25" t="s">
        <v>1</v>
      </c>
      <c r="G1" s="25" t="s">
        <v>638</v>
      </c>
      <c r="H1" s="35" t="s">
        <v>670</v>
      </c>
      <c r="I1" s="36" t="s">
        <v>677</v>
      </c>
      <c r="J1" s="19" t="s">
        <v>682</v>
      </c>
      <c r="K1" s="19" t="s">
        <v>681</v>
      </c>
      <c r="L1" s="18" t="s">
        <v>690</v>
      </c>
      <c r="M1" s="18" t="s">
        <v>691</v>
      </c>
      <c r="N1" s="18" t="s">
        <v>692</v>
      </c>
      <c r="O1" s="19" t="s">
        <v>716</v>
      </c>
      <c r="P1" s="19" t="s">
        <v>717</v>
      </c>
      <c r="Q1" s="19" t="s">
        <v>718</v>
      </c>
    </row>
    <row r="2" spans="1:17" s="18" customFormat="1" hidden="1">
      <c r="A2" t="s">
        <v>480</v>
      </c>
      <c r="B2" s="18" t="s">
        <v>115</v>
      </c>
      <c r="C2" s="18" t="s">
        <v>619</v>
      </c>
      <c r="E2" s="19" t="s">
        <v>662</v>
      </c>
      <c r="G2" s="19" t="s">
        <v>644</v>
      </c>
      <c r="H2" s="19" t="s">
        <v>669</v>
      </c>
      <c r="I2" s="19" t="s">
        <v>675</v>
      </c>
      <c r="L2" s="19" t="s">
        <v>669</v>
      </c>
      <c r="M2" s="18" t="s">
        <v>673</v>
      </c>
      <c r="N2" s="18" t="s">
        <v>671</v>
      </c>
      <c r="O2" s="19" t="s">
        <v>680</v>
      </c>
    </row>
    <row r="3" spans="1:17" s="18" customFormat="1" hidden="1">
      <c r="A3" t="s">
        <v>118</v>
      </c>
      <c r="B3" s="18" t="s">
        <v>117</v>
      </c>
      <c r="C3" s="18" t="s">
        <v>619</v>
      </c>
      <c r="E3" s="19" t="s">
        <v>662</v>
      </c>
      <c r="G3" s="19" t="s">
        <v>643</v>
      </c>
      <c r="H3" s="19" t="s">
        <v>669</v>
      </c>
      <c r="I3" s="19" t="s">
        <v>674</v>
      </c>
      <c r="K3" s="37" t="s">
        <v>679</v>
      </c>
      <c r="L3" s="18">
        <f>COUNTIF($H:$H,L2)</f>
        <v>44</v>
      </c>
      <c r="M3" s="18">
        <f>COUNTIF($H:$H,M2)</f>
        <v>13</v>
      </c>
      <c r="N3" s="18">
        <f>COUNTIF($H:$H,N2)</f>
        <v>107</v>
      </c>
      <c r="O3" s="18">
        <f>SUM(L3:N3)</f>
        <v>164</v>
      </c>
    </row>
    <row r="4" spans="1:17" s="18" customFormat="1" hidden="1">
      <c r="A4" t="s">
        <v>495</v>
      </c>
      <c r="B4" s="18" t="s">
        <v>138</v>
      </c>
      <c r="C4" s="18" t="s">
        <v>619</v>
      </c>
      <c r="E4" s="19" t="s">
        <v>662</v>
      </c>
      <c r="G4" s="19" t="s">
        <v>644</v>
      </c>
      <c r="H4" s="19" t="s">
        <v>669</v>
      </c>
      <c r="I4" s="18" t="s">
        <v>674</v>
      </c>
    </row>
    <row r="5" spans="1:17" s="18" customFormat="1" hidden="1">
      <c r="A5" t="s">
        <v>496</v>
      </c>
      <c r="B5" s="18" t="s">
        <v>139</v>
      </c>
      <c r="C5" s="18" t="s">
        <v>619</v>
      </c>
      <c r="E5" s="19" t="s">
        <v>662</v>
      </c>
      <c r="G5" s="19" t="s">
        <v>644</v>
      </c>
      <c r="H5" s="19" t="s">
        <v>669</v>
      </c>
      <c r="I5" s="18" t="s">
        <v>674</v>
      </c>
    </row>
    <row r="6" spans="1:17" s="18" customFormat="1" hidden="1">
      <c r="A6" t="s">
        <v>498</v>
      </c>
      <c r="B6" s="18" t="s">
        <v>141</v>
      </c>
      <c r="C6" s="18" t="s">
        <v>619</v>
      </c>
      <c r="E6" s="19" t="s">
        <v>662</v>
      </c>
      <c r="G6" s="19" t="s">
        <v>644</v>
      </c>
      <c r="H6" s="19" t="s">
        <v>669</v>
      </c>
      <c r="I6" s="18" t="s">
        <v>674</v>
      </c>
    </row>
    <row r="7" spans="1:17" s="18" customFormat="1" hidden="1">
      <c r="A7" t="s">
        <v>499</v>
      </c>
      <c r="B7" s="18" t="s">
        <v>142</v>
      </c>
      <c r="C7" s="18" t="s">
        <v>619</v>
      </c>
      <c r="E7" s="19" t="s">
        <v>662</v>
      </c>
      <c r="G7" s="19" t="s">
        <v>643</v>
      </c>
      <c r="H7" s="19" t="s">
        <v>669</v>
      </c>
      <c r="I7" s="18" t="s">
        <v>674</v>
      </c>
    </row>
    <row r="8" spans="1:17" s="18" customFormat="1" hidden="1">
      <c r="A8" t="s">
        <v>479</v>
      </c>
      <c r="B8" s="18" t="s">
        <v>114</v>
      </c>
      <c r="C8" s="18" t="s">
        <v>619</v>
      </c>
      <c r="E8" s="19" t="s">
        <v>622</v>
      </c>
      <c r="G8" s="19" t="s">
        <v>644</v>
      </c>
      <c r="H8" s="19" t="s">
        <v>669</v>
      </c>
      <c r="I8" s="18" t="s">
        <v>674</v>
      </c>
    </row>
    <row r="9" spans="1:17" s="18" customFormat="1" hidden="1">
      <c r="A9" t="s">
        <v>481</v>
      </c>
      <c r="B9" s="18" t="s">
        <v>116</v>
      </c>
      <c r="C9" s="18" t="s">
        <v>619</v>
      </c>
      <c r="E9" s="19" t="s">
        <v>622</v>
      </c>
      <c r="G9" s="19" t="s">
        <v>644</v>
      </c>
      <c r="H9" s="19" t="s">
        <v>669</v>
      </c>
      <c r="I9" s="18" t="s">
        <v>674</v>
      </c>
    </row>
    <row r="10" spans="1:17" s="18" customFormat="1" hidden="1">
      <c r="A10" t="s">
        <v>489</v>
      </c>
      <c r="B10" s="18" t="s">
        <v>128</v>
      </c>
      <c r="C10" s="18" t="s">
        <v>619</v>
      </c>
      <c r="E10" s="19" t="s">
        <v>622</v>
      </c>
      <c r="G10" s="19" t="s">
        <v>641</v>
      </c>
      <c r="H10" s="19" t="s">
        <v>669</v>
      </c>
      <c r="I10" s="18" t="s">
        <v>674</v>
      </c>
    </row>
    <row r="11" spans="1:17" s="18" customFormat="1" hidden="1">
      <c r="A11" t="s">
        <v>490</v>
      </c>
      <c r="B11" s="18" t="s">
        <v>131</v>
      </c>
      <c r="C11" s="18" t="s">
        <v>619</v>
      </c>
      <c r="E11" s="19" t="s">
        <v>622</v>
      </c>
      <c r="G11" s="19" t="s">
        <v>641</v>
      </c>
      <c r="H11" s="19" t="s">
        <v>669</v>
      </c>
      <c r="I11" s="18" t="s">
        <v>674</v>
      </c>
    </row>
    <row r="12" spans="1:17" s="18" customFormat="1" hidden="1">
      <c r="A12" t="s">
        <v>516</v>
      </c>
      <c r="B12" s="15" t="s">
        <v>184</v>
      </c>
      <c r="C12" t="s">
        <v>623</v>
      </c>
      <c r="D12"/>
      <c r="E12" s="19" t="s">
        <v>622</v>
      </c>
      <c r="F12" s="18" t="s">
        <v>185</v>
      </c>
      <c r="G12" s="32" t="s">
        <v>646</v>
      </c>
      <c r="H12" s="19" t="s">
        <v>669</v>
      </c>
      <c r="I12" s="18" t="s">
        <v>674</v>
      </c>
    </row>
    <row r="13" spans="1:17" s="18" customFormat="1" ht="32.4" hidden="1">
      <c r="A13" t="s">
        <v>521</v>
      </c>
      <c r="B13" s="15" t="s">
        <v>200</v>
      </c>
      <c r="C13" t="s">
        <v>623</v>
      </c>
      <c r="D13"/>
      <c r="E13" s="19" t="s">
        <v>622</v>
      </c>
      <c r="F13" s="18" t="s">
        <v>201</v>
      </c>
      <c r="G13" s="32" t="s">
        <v>639</v>
      </c>
      <c r="H13" s="19" t="s">
        <v>669</v>
      </c>
      <c r="I13" s="18" t="s">
        <v>674</v>
      </c>
    </row>
    <row r="14" spans="1:17" s="18" customFormat="1" ht="32.4" hidden="1">
      <c r="A14" t="s">
        <v>526</v>
      </c>
      <c r="B14" s="15" t="s">
        <v>213</v>
      </c>
      <c r="C14" t="s">
        <v>623</v>
      </c>
      <c r="D14"/>
      <c r="E14" s="19" t="s">
        <v>622</v>
      </c>
      <c r="F14" s="18" t="s">
        <v>214</v>
      </c>
      <c r="G14" s="32" t="s">
        <v>640</v>
      </c>
      <c r="H14" s="19" t="s">
        <v>669</v>
      </c>
      <c r="I14" s="18" t="s">
        <v>674</v>
      </c>
    </row>
    <row r="15" spans="1:17" s="18" customFormat="1" hidden="1">
      <c r="A15" t="s">
        <v>527</v>
      </c>
      <c r="B15" s="15" t="s">
        <v>215</v>
      </c>
      <c r="C15" t="s">
        <v>623</v>
      </c>
      <c r="D15"/>
      <c r="E15" s="19" t="s">
        <v>622</v>
      </c>
      <c r="F15" s="18" t="s">
        <v>216</v>
      </c>
      <c r="G15" s="32" t="s">
        <v>640</v>
      </c>
      <c r="H15" s="19" t="s">
        <v>669</v>
      </c>
      <c r="I15" s="18" t="s">
        <v>674</v>
      </c>
    </row>
    <row r="16" spans="1:17" s="18" customFormat="1" hidden="1">
      <c r="A16" s="16" t="s">
        <v>222</v>
      </c>
      <c r="B16" s="24" t="s">
        <v>223</v>
      </c>
      <c r="C16" t="s">
        <v>623</v>
      </c>
      <c r="D16"/>
      <c r="E16" s="19" t="s">
        <v>622</v>
      </c>
      <c r="F16" s="22" t="s">
        <v>224</v>
      </c>
      <c r="G16" s="32" t="s">
        <v>640</v>
      </c>
      <c r="H16" s="19" t="s">
        <v>678</v>
      </c>
      <c r="I16" s="18" t="s">
        <v>674</v>
      </c>
    </row>
    <row r="17" spans="1:9" s="18" customFormat="1" ht="32.4" hidden="1">
      <c r="A17" t="s">
        <v>529</v>
      </c>
      <c r="B17" s="15" t="s">
        <v>225</v>
      </c>
      <c r="C17" t="s">
        <v>623</v>
      </c>
      <c r="D17"/>
      <c r="E17" s="19" t="s">
        <v>622</v>
      </c>
      <c r="F17" s="18" t="s">
        <v>226</v>
      </c>
      <c r="G17" s="32" t="s">
        <v>642</v>
      </c>
      <c r="H17" s="19" t="s">
        <v>669</v>
      </c>
      <c r="I17" s="18" t="s">
        <v>674</v>
      </c>
    </row>
    <row r="18" spans="1:9" s="18" customFormat="1" hidden="1">
      <c r="A18" t="s">
        <v>544</v>
      </c>
      <c r="B18" s="15" t="s">
        <v>267</v>
      </c>
      <c r="C18" t="s">
        <v>623</v>
      </c>
      <c r="D18"/>
      <c r="E18" s="19" t="s">
        <v>622</v>
      </c>
      <c r="F18" s="19" t="s">
        <v>268</v>
      </c>
      <c r="G18" s="32" t="s">
        <v>639</v>
      </c>
      <c r="H18" s="19" t="s">
        <v>669</v>
      </c>
      <c r="I18" s="18" t="s">
        <v>674</v>
      </c>
    </row>
    <row r="19" spans="1:9" s="18" customFormat="1" ht="32.4" hidden="1">
      <c r="A19" t="s">
        <v>545</v>
      </c>
      <c r="B19" s="15" t="s">
        <v>269</v>
      </c>
      <c r="C19" t="s">
        <v>623</v>
      </c>
      <c r="D19"/>
      <c r="E19" s="19" t="s">
        <v>622</v>
      </c>
      <c r="F19" s="18" t="s">
        <v>270</v>
      </c>
      <c r="G19" s="32" t="s">
        <v>646</v>
      </c>
      <c r="H19" s="19" t="s">
        <v>669</v>
      </c>
      <c r="I19" s="18" t="s">
        <v>674</v>
      </c>
    </row>
    <row r="20" spans="1:9" s="18" customFormat="1" ht="32.4" hidden="1">
      <c r="A20" t="s">
        <v>575</v>
      </c>
      <c r="B20" s="15" t="s">
        <v>338</v>
      </c>
      <c r="C20" t="s">
        <v>623</v>
      </c>
      <c r="D20"/>
      <c r="E20" s="19" t="s">
        <v>622</v>
      </c>
      <c r="F20" s="18" t="s">
        <v>339</v>
      </c>
      <c r="G20" s="32" t="s">
        <v>639</v>
      </c>
      <c r="H20" s="19" t="s">
        <v>669</v>
      </c>
      <c r="I20" s="18" t="s">
        <v>674</v>
      </c>
    </row>
    <row r="21" spans="1:9" s="18" customFormat="1" hidden="1">
      <c r="A21" t="s">
        <v>598</v>
      </c>
      <c r="B21" s="15" t="s">
        <v>393</v>
      </c>
      <c r="C21" t="s">
        <v>623</v>
      </c>
      <c r="D21"/>
      <c r="E21" s="19" t="s">
        <v>622</v>
      </c>
      <c r="F21" s="18" t="s">
        <v>394</v>
      </c>
      <c r="G21" s="32" t="s">
        <v>639</v>
      </c>
      <c r="H21" s="19" t="s">
        <v>669</v>
      </c>
      <c r="I21" s="18" t="s">
        <v>674</v>
      </c>
    </row>
    <row r="22" spans="1:9" s="18" customFormat="1" hidden="1">
      <c r="A22" t="s">
        <v>607</v>
      </c>
      <c r="B22" s="15" t="s">
        <v>411</v>
      </c>
      <c r="C22" t="s">
        <v>623</v>
      </c>
      <c r="D22"/>
      <c r="E22" s="19" t="s">
        <v>622</v>
      </c>
      <c r="F22" s="18" t="s">
        <v>412</v>
      </c>
      <c r="G22" s="32" t="s">
        <v>646</v>
      </c>
      <c r="H22" s="19" t="s">
        <v>669</v>
      </c>
      <c r="I22" s="18" t="s">
        <v>674</v>
      </c>
    </row>
    <row r="23" spans="1:9" s="18" customFormat="1" hidden="1">
      <c r="A23" t="s">
        <v>613</v>
      </c>
      <c r="B23" s="15" t="s">
        <v>423</v>
      </c>
      <c r="C23" t="s">
        <v>623</v>
      </c>
      <c r="D23"/>
      <c r="E23" s="19" t="s">
        <v>622</v>
      </c>
      <c r="F23" s="18" t="s">
        <v>424</v>
      </c>
      <c r="G23" s="32" t="s">
        <v>645</v>
      </c>
      <c r="H23" s="19" t="s">
        <v>669</v>
      </c>
      <c r="I23" s="18" t="s">
        <v>674</v>
      </c>
    </row>
    <row r="24" spans="1:9" s="18" customFormat="1" ht="32.4" hidden="1">
      <c r="A24" t="s">
        <v>159</v>
      </c>
      <c r="B24" s="15" t="s">
        <v>160</v>
      </c>
      <c r="C24" t="s">
        <v>623</v>
      </c>
      <c r="D24"/>
      <c r="E24" s="19" t="s">
        <v>622</v>
      </c>
      <c r="F24" s="18" t="s">
        <v>161</v>
      </c>
      <c r="G24" s="19" t="s">
        <v>640</v>
      </c>
      <c r="H24" s="19" t="s">
        <v>669</v>
      </c>
      <c r="I24" s="18" t="s">
        <v>674</v>
      </c>
    </row>
    <row r="25" spans="1:9" s="18" customFormat="1" ht="32.4" hidden="1">
      <c r="A25" t="s">
        <v>508</v>
      </c>
      <c r="B25" s="15" t="s">
        <v>168</v>
      </c>
      <c r="C25" t="s">
        <v>623</v>
      </c>
      <c r="D25"/>
      <c r="E25" s="19" t="s">
        <v>622</v>
      </c>
      <c r="F25" s="18" t="s">
        <v>169</v>
      </c>
      <c r="G25" s="19" t="s">
        <v>640</v>
      </c>
      <c r="H25" s="19" t="s">
        <v>669</v>
      </c>
      <c r="I25" s="18" t="s">
        <v>674</v>
      </c>
    </row>
    <row r="26" spans="1:9" s="18" customFormat="1" ht="32.4" hidden="1">
      <c r="A26" t="s">
        <v>509</v>
      </c>
      <c r="B26" s="15" t="s">
        <v>170</v>
      </c>
      <c r="C26" t="s">
        <v>623</v>
      </c>
      <c r="D26"/>
      <c r="E26" s="19" t="s">
        <v>622</v>
      </c>
      <c r="F26" s="19" t="s">
        <v>171</v>
      </c>
      <c r="G26" s="19" t="s">
        <v>646</v>
      </c>
      <c r="H26" s="19" t="s">
        <v>669</v>
      </c>
      <c r="I26" s="18" t="s">
        <v>674</v>
      </c>
    </row>
    <row r="27" spans="1:9" s="18" customFormat="1" hidden="1">
      <c r="A27" t="s">
        <v>482</v>
      </c>
      <c r="B27" s="18" t="s">
        <v>121</v>
      </c>
      <c r="C27" s="18" t="s">
        <v>619</v>
      </c>
      <c r="E27" s="19" t="s">
        <v>662</v>
      </c>
      <c r="G27" s="19" t="s">
        <v>643</v>
      </c>
      <c r="H27" s="19" t="s">
        <v>669</v>
      </c>
    </row>
    <row r="28" spans="1:9" s="18" customFormat="1" hidden="1">
      <c r="A28" t="s">
        <v>497</v>
      </c>
      <c r="B28" s="18" t="s">
        <v>140</v>
      </c>
      <c r="C28" s="18" t="s">
        <v>619</v>
      </c>
      <c r="E28" s="19" t="s">
        <v>662</v>
      </c>
      <c r="G28" s="19" t="s">
        <v>644</v>
      </c>
      <c r="H28" s="19" t="s">
        <v>669</v>
      </c>
    </row>
    <row r="29" spans="1:9" s="18" customFormat="1" hidden="1">
      <c r="A29" t="s">
        <v>429</v>
      </c>
      <c r="B29" s="18" t="s">
        <v>7</v>
      </c>
      <c r="C29" s="18" t="s">
        <v>615</v>
      </c>
      <c r="E29" s="19" t="s">
        <v>622</v>
      </c>
      <c r="F29" s="20" t="s">
        <v>8</v>
      </c>
      <c r="G29" s="18" t="s">
        <v>658</v>
      </c>
      <c r="H29" s="19" t="s">
        <v>669</v>
      </c>
    </row>
    <row r="30" spans="1:9" s="18" customFormat="1" hidden="1">
      <c r="A30" t="s">
        <v>431</v>
      </c>
      <c r="B30" s="18" t="s">
        <v>14</v>
      </c>
      <c r="C30" s="18" t="s">
        <v>615</v>
      </c>
      <c r="E30" s="19" t="s">
        <v>622</v>
      </c>
      <c r="F30" s="16" t="s">
        <v>15</v>
      </c>
      <c r="G30" s="18" t="s">
        <v>658</v>
      </c>
      <c r="H30" s="19" t="s">
        <v>669</v>
      </c>
    </row>
    <row r="31" spans="1:9" s="18" customFormat="1" hidden="1">
      <c r="A31" t="s">
        <v>652</v>
      </c>
      <c r="B31" s="18" t="s">
        <v>653</v>
      </c>
      <c r="C31" s="18" t="s">
        <v>615</v>
      </c>
      <c r="E31" s="19" t="s">
        <v>622</v>
      </c>
      <c r="F31" s="16"/>
      <c r="G31" s="18" t="s">
        <v>658</v>
      </c>
      <c r="H31" s="19" t="s">
        <v>669</v>
      </c>
    </row>
    <row r="32" spans="1:9" s="18" customFormat="1" hidden="1">
      <c r="A32" t="s">
        <v>432</v>
      </c>
      <c r="B32" s="18" t="s">
        <v>16</v>
      </c>
      <c r="C32" s="18" t="s">
        <v>615</v>
      </c>
      <c r="E32" s="19" t="s">
        <v>622</v>
      </c>
      <c r="F32" s="20" t="s">
        <v>17</v>
      </c>
      <c r="G32" s="18" t="s">
        <v>658</v>
      </c>
      <c r="H32" s="19" t="s">
        <v>669</v>
      </c>
    </row>
    <row r="33" spans="1:9" s="18" customFormat="1" hidden="1">
      <c r="A33" t="s">
        <v>433</v>
      </c>
      <c r="B33" s="18" t="s">
        <v>21</v>
      </c>
      <c r="C33" s="18" t="s">
        <v>615</v>
      </c>
      <c r="E33" s="19" t="s">
        <v>622</v>
      </c>
      <c r="F33" s="20" t="s">
        <v>22</v>
      </c>
      <c r="G33" s="18" t="s">
        <v>658</v>
      </c>
      <c r="H33" s="19" t="s">
        <v>669</v>
      </c>
    </row>
    <row r="34" spans="1:9" s="18" customFormat="1" hidden="1">
      <c r="A34" s="16" t="s">
        <v>435</v>
      </c>
      <c r="B34" s="18" t="s">
        <v>25</v>
      </c>
      <c r="C34" s="18" t="s">
        <v>615</v>
      </c>
      <c r="E34" s="19" t="s">
        <v>622</v>
      </c>
      <c r="F34" s="21" t="s">
        <v>26</v>
      </c>
      <c r="G34" s="18" t="s">
        <v>658</v>
      </c>
      <c r="H34" s="19" t="s">
        <v>669</v>
      </c>
    </row>
    <row r="35" spans="1:9" s="18" customFormat="1" hidden="1">
      <c r="A35" t="s">
        <v>55</v>
      </c>
      <c r="B35" s="18" t="s">
        <v>54</v>
      </c>
      <c r="C35" s="18" t="s">
        <v>615</v>
      </c>
      <c r="E35" s="19" t="s">
        <v>622</v>
      </c>
      <c r="F35" s="20" t="s">
        <v>56</v>
      </c>
      <c r="G35" s="18" t="s">
        <v>658</v>
      </c>
      <c r="H35" s="19" t="s">
        <v>669</v>
      </c>
    </row>
    <row r="36" spans="1:9" s="18" customFormat="1" hidden="1">
      <c r="A36" t="s">
        <v>472</v>
      </c>
      <c r="B36" s="18" t="s">
        <v>105</v>
      </c>
      <c r="C36" s="18" t="s">
        <v>619</v>
      </c>
      <c r="E36" s="19" t="s">
        <v>622</v>
      </c>
      <c r="G36" s="19" t="s">
        <v>641</v>
      </c>
      <c r="H36" s="19" t="s">
        <v>669</v>
      </c>
    </row>
    <row r="37" spans="1:9" s="18" customFormat="1" hidden="1">
      <c r="A37" t="s">
        <v>107</v>
      </c>
      <c r="B37" s="18" t="s">
        <v>106</v>
      </c>
      <c r="C37" s="18" t="s">
        <v>619</v>
      </c>
      <c r="E37" s="19" t="s">
        <v>622</v>
      </c>
      <c r="G37" s="19" t="s">
        <v>643</v>
      </c>
      <c r="H37" s="19" t="s">
        <v>669</v>
      </c>
    </row>
    <row r="38" spans="1:9" s="18" customFormat="1" hidden="1">
      <c r="A38" t="s">
        <v>473</v>
      </c>
      <c r="B38" s="18" t="s">
        <v>108</v>
      </c>
      <c r="C38" s="18" t="s">
        <v>619</v>
      </c>
      <c r="E38" s="19" t="s">
        <v>622</v>
      </c>
      <c r="G38" s="19" t="s">
        <v>639</v>
      </c>
      <c r="H38" s="19" t="s">
        <v>669</v>
      </c>
    </row>
    <row r="39" spans="1:9" s="18" customFormat="1" hidden="1">
      <c r="A39" t="s">
        <v>659</v>
      </c>
      <c r="B39" s="18" t="s">
        <v>109</v>
      </c>
      <c r="C39" s="18" t="s">
        <v>619</v>
      </c>
      <c r="E39" s="19" t="s">
        <v>622</v>
      </c>
      <c r="G39" s="19" t="s">
        <v>643</v>
      </c>
      <c r="H39" s="19" t="s">
        <v>669</v>
      </c>
    </row>
    <row r="40" spans="1:9" s="18" customFormat="1" hidden="1">
      <c r="A40" t="s">
        <v>478</v>
      </c>
      <c r="B40" s="18" t="s">
        <v>113</v>
      </c>
      <c r="C40" s="18" t="s">
        <v>619</v>
      </c>
      <c r="E40" s="19" t="s">
        <v>622</v>
      </c>
      <c r="G40" s="19" t="s">
        <v>643</v>
      </c>
      <c r="H40" s="19" t="s">
        <v>669</v>
      </c>
    </row>
    <row r="41" spans="1:9" s="18" customFormat="1" hidden="1">
      <c r="A41" t="s">
        <v>483</v>
      </c>
      <c r="B41" s="18" t="s">
        <v>122</v>
      </c>
      <c r="C41" s="18" t="s">
        <v>619</v>
      </c>
      <c r="E41" s="19" t="s">
        <v>622</v>
      </c>
      <c r="G41" s="19" t="s">
        <v>639</v>
      </c>
      <c r="H41" s="19" t="s">
        <v>669</v>
      </c>
    </row>
    <row r="42" spans="1:9" s="18" customFormat="1" hidden="1">
      <c r="A42" t="s">
        <v>486</v>
      </c>
      <c r="B42" s="18" t="s">
        <v>125</v>
      </c>
      <c r="C42" s="18" t="s">
        <v>619</v>
      </c>
      <c r="E42" s="19" t="s">
        <v>622</v>
      </c>
      <c r="G42" s="30" t="s">
        <v>641</v>
      </c>
      <c r="H42" s="19" t="s">
        <v>669</v>
      </c>
    </row>
    <row r="43" spans="1:9" s="18" customFormat="1" hidden="1">
      <c r="A43" t="s">
        <v>487</v>
      </c>
      <c r="B43" s="18" t="s">
        <v>126</v>
      </c>
      <c r="C43" s="18" t="s">
        <v>619</v>
      </c>
      <c r="E43" s="19" t="s">
        <v>622</v>
      </c>
      <c r="G43" s="19" t="s">
        <v>645</v>
      </c>
      <c r="H43" s="19" t="s">
        <v>669</v>
      </c>
    </row>
    <row r="44" spans="1:9" s="18" customFormat="1" hidden="1">
      <c r="A44" t="s">
        <v>493</v>
      </c>
      <c r="B44" s="18" t="s">
        <v>136</v>
      </c>
      <c r="C44" s="18" t="s">
        <v>619</v>
      </c>
      <c r="E44" s="19" t="s">
        <v>622</v>
      </c>
      <c r="G44" s="19" t="s">
        <v>643</v>
      </c>
      <c r="H44" s="19" t="s">
        <v>669</v>
      </c>
    </row>
    <row r="45" spans="1:9" s="18" customFormat="1" hidden="1">
      <c r="A45" t="s">
        <v>500</v>
      </c>
      <c r="B45" s="18" t="s">
        <v>143</v>
      </c>
      <c r="C45" s="18" t="s">
        <v>619</v>
      </c>
      <c r="E45" s="19" t="s">
        <v>622</v>
      </c>
      <c r="G45" s="19" t="s">
        <v>643</v>
      </c>
      <c r="H45" s="19" t="s">
        <v>669</v>
      </c>
    </row>
    <row r="46" spans="1:9" s="18" customFormat="1" ht="32.4" hidden="1">
      <c r="A46" t="s">
        <v>573</v>
      </c>
      <c r="B46" s="15" t="s">
        <v>334</v>
      </c>
      <c r="C46" t="s">
        <v>623</v>
      </c>
      <c r="D46"/>
      <c r="E46" s="19" t="s">
        <v>622</v>
      </c>
      <c r="F46" s="18" t="s">
        <v>335</v>
      </c>
      <c r="G46" s="32" t="s">
        <v>640</v>
      </c>
      <c r="H46" s="18" t="s">
        <v>673</v>
      </c>
      <c r="I46" s="19" t="s">
        <v>676</v>
      </c>
    </row>
    <row r="47" spans="1:9" s="18" customFormat="1" hidden="1">
      <c r="A47" t="s">
        <v>547</v>
      </c>
      <c r="B47" s="15" t="s">
        <v>273</v>
      </c>
      <c r="C47" t="s">
        <v>623</v>
      </c>
      <c r="D47"/>
      <c r="E47" s="19" t="s">
        <v>663</v>
      </c>
      <c r="F47" s="18" t="s">
        <v>274</v>
      </c>
      <c r="H47" s="18" t="s">
        <v>673</v>
      </c>
    </row>
    <row r="48" spans="1:9" s="18" customFormat="1" hidden="1">
      <c r="A48" t="s">
        <v>475</v>
      </c>
      <c r="B48" s="18" t="s">
        <v>110</v>
      </c>
      <c r="C48" s="18" t="s">
        <v>619</v>
      </c>
      <c r="E48" s="19" t="s">
        <v>662</v>
      </c>
      <c r="H48" s="19" t="s">
        <v>672</v>
      </c>
    </row>
    <row r="49" spans="1:17" s="18" customFormat="1" hidden="1">
      <c r="A49" t="s">
        <v>491</v>
      </c>
      <c r="B49" s="18" t="s">
        <v>132</v>
      </c>
      <c r="C49" s="18" t="s">
        <v>619</v>
      </c>
      <c r="E49" s="19" t="s">
        <v>662</v>
      </c>
      <c r="H49" s="19" t="s">
        <v>672</v>
      </c>
    </row>
    <row r="50" spans="1:17" s="18" customFormat="1" hidden="1">
      <c r="A50" s="16" t="s">
        <v>134</v>
      </c>
      <c r="B50" s="18" t="s">
        <v>133</v>
      </c>
      <c r="C50" s="18" t="s">
        <v>619</v>
      </c>
      <c r="E50" s="19" t="s">
        <v>662</v>
      </c>
      <c r="H50" s="19" t="s">
        <v>672</v>
      </c>
    </row>
    <row r="51" spans="1:17" s="18" customFormat="1" hidden="1">
      <c r="A51" t="s">
        <v>492</v>
      </c>
      <c r="B51" s="18" t="s">
        <v>135</v>
      </c>
      <c r="C51" s="18" t="s">
        <v>619</v>
      </c>
      <c r="E51" s="19" t="s">
        <v>662</v>
      </c>
      <c r="H51" s="19" t="s">
        <v>672</v>
      </c>
    </row>
    <row r="52" spans="1:17" s="18" customFormat="1" hidden="1">
      <c r="A52" t="s">
        <v>494</v>
      </c>
      <c r="B52" s="18" t="s">
        <v>137</v>
      </c>
      <c r="C52" s="18" t="s">
        <v>619</v>
      </c>
      <c r="E52" s="19" t="s">
        <v>662</v>
      </c>
      <c r="H52" s="19" t="s">
        <v>672</v>
      </c>
    </row>
    <row r="53" spans="1:17" s="18" customFormat="1" hidden="1">
      <c r="A53" t="s">
        <v>502</v>
      </c>
      <c r="B53" s="15" t="s">
        <v>150</v>
      </c>
      <c r="C53" t="s">
        <v>623</v>
      </c>
      <c r="D53"/>
      <c r="E53" s="19" t="s">
        <v>622</v>
      </c>
      <c r="F53" s="18" t="s">
        <v>151</v>
      </c>
      <c r="G53" s="19" t="s">
        <v>640</v>
      </c>
      <c r="H53" s="18" t="s">
        <v>673</v>
      </c>
    </row>
    <row r="54" spans="1:17" s="18" customFormat="1" hidden="1">
      <c r="A54" t="s">
        <v>543</v>
      </c>
      <c r="B54" s="15" t="s">
        <v>265</v>
      </c>
      <c r="C54" t="s">
        <v>623</v>
      </c>
      <c r="D54"/>
      <c r="E54" s="19" t="s">
        <v>622</v>
      </c>
      <c r="F54" s="18" t="s">
        <v>266</v>
      </c>
      <c r="G54" s="32" t="s">
        <v>640</v>
      </c>
      <c r="H54" s="18" t="s">
        <v>673</v>
      </c>
    </row>
    <row r="55" spans="1:17" s="18" customFormat="1" ht="32.4" hidden="1">
      <c r="A55" t="s">
        <v>552</v>
      </c>
      <c r="B55" s="15" t="s">
        <v>283</v>
      </c>
      <c r="C55" t="s">
        <v>623</v>
      </c>
      <c r="D55"/>
      <c r="E55" s="19" t="s">
        <v>622</v>
      </c>
      <c r="F55" s="18" t="s">
        <v>284</v>
      </c>
      <c r="G55" s="32" t="s">
        <v>640</v>
      </c>
      <c r="H55" s="18" t="s">
        <v>673</v>
      </c>
    </row>
    <row r="56" spans="1:17" s="18" customFormat="1" ht="32.4" hidden="1">
      <c r="A56" t="s">
        <v>560</v>
      </c>
      <c r="B56" s="15" t="s">
        <v>299</v>
      </c>
      <c r="C56" t="s">
        <v>623</v>
      </c>
      <c r="D56"/>
      <c r="E56" s="19" t="s">
        <v>622</v>
      </c>
      <c r="F56" s="22" t="s">
        <v>300</v>
      </c>
      <c r="G56" s="32" t="s">
        <v>640</v>
      </c>
      <c r="H56" s="18" t="s">
        <v>673</v>
      </c>
    </row>
    <row r="57" spans="1:17" s="18" customFormat="1" ht="32.4" hidden="1">
      <c r="A57" t="s">
        <v>571</v>
      </c>
      <c r="B57" s="15" t="s">
        <v>330</v>
      </c>
      <c r="C57" t="s">
        <v>623</v>
      </c>
      <c r="D57"/>
      <c r="E57" s="19" t="s">
        <v>622</v>
      </c>
      <c r="F57" s="18" t="s">
        <v>331</v>
      </c>
      <c r="G57" s="32" t="s">
        <v>640</v>
      </c>
      <c r="H57" s="18" t="s">
        <v>673</v>
      </c>
    </row>
    <row r="58" spans="1:17" s="18" customFormat="1" hidden="1">
      <c r="A58" t="s">
        <v>609</v>
      </c>
      <c r="B58" s="15" t="s">
        <v>415</v>
      </c>
      <c r="C58" t="s">
        <v>623</v>
      </c>
      <c r="D58"/>
      <c r="E58" s="19" t="s">
        <v>622</v>
      </c>
      <c r="F58" s="18" t="s">
        <v>416</v>
      </c>
      <c r="G58" s="32" t="s">
        <v>640</v>
      </c>
      <c r="H58" s="18" t="s">
        <v>673</v>
      </c>
    </row>
    <row r="59" spans="1:17" s="18" customFormat="1">
      <c r="A59" t="s">
        <v>485</v>
      </c>
      <c r="B59" s="18" t="s">
        <v>124</v>
      </c>
      <c r="C59" s="18" t="s">
        <v>619</v>
      </c>
      <c r="D59" s="19" t="s">
        <v>696</v>
      </c>
      <c r="E59" s="19" t="s">
        <v>622</v>
      </c>
      <c r="G59" s="19" t="s">
        <v>639</v>
      </c>
      <c r="H59" s="18" t="s">
        <v>671</v>
      </c>
      <c r="L59" s="19">
        <v>44</v>
      </c>
      <c r="M59" s="41">
        <f t="shared" ref="M59:M90" si="0">L59/3</f>
        <v>14.666666666666666</v>
      </c>
      <c r="N59" s="41">
        <f t="shared" ref="N59:N90" si="1">L59/12</f>
        <v>3.6666666666666665</v>
      </c>
      <c r="O59" s="18">
        <f t="shared" ref="O59:O90" si="2">IF(M59&gt;K59,1,0)</f>
        <v>1</v>
      </c>
      <c r="P59" s="38" t="e">
        <f t="shared" ref="P59:P90" si="3">M59/J59</f>
        <v>#DIV/0!</v>
      </c>
      <c r="Q59" s="38" t="e">
        <f>N59/J59</f>
        <v>#DIV/0!</v>
      </c>
    </row>
    <row r="60" spans="1:17" s="18" customFormat="1">
      <c r="A60" s="21" t="s">
        <v>130</v>
      </c>
      <c r="B60" s="18" t="s">
        <v>129</v>
      </c>
      <c r="C60" s="18" t="s">
        <v>619</v>
      </c>
      <c r="D60" s="19" t="s">
        <v>696</v>
      </c>
      <c r="E60" s="19" t="s">
        <v>622</v>
      </c>
      <c r="G60" s="19" t="s">
        <v>639</v>
      </c>
      <c r="H60" s="18" t="s">
        <v>671</v>
      </c>
      <c r="L60" s="19">
        <v>7</v>
      </c>
      <c r="M60" s="41">
        <f t="shared" si="0"/>
        <v>2.3333333333333335</v>
      </c>
      <c r="N60" s="41">
        <f t="shared" si="1"/>
        <v>0.58333333333333337</v>
      </c>
      <c r="O60" s="18">
        <f t="shared" si="2"/>
        <v>1</v>
      </c>
      <c r="P60" s="38" t="e">
        <f t="shared" si="3"/>
        <v>#DIV/0!</v>
      </c>
      <c r="Q60" s="38" t="e">
        <f t="shared" ref="Q60:Q123" si="4">N60/J60</f>
        <v>#DIV/0!</v>
      </c>
    </row>
    <row r="61" spans="1:17" s="18" customFormat="1">
      <c r="A61" t="s">
        <v>597</v>
      </c>
      <c r="B61" s="15" t="s">
        <v>391</v>
      </c>
      <c r="C61" t="s">
        <v>623</v>
      </c>
      <c r="D61" t="s">
        <v>715</v>
      </c>
      <c r="E61" s="19" t="s">
        <v>622</v>
      </c>
      <c r="F61" s="18" t="s">
        <v>392</v>
      </c>
      <c r="G61" s="32" t="s">
        <v>639</v>
      </c>
      <c r="H61" s="18" t="s">
        <v>671</v>
      </c>
      <c r="J61" s="19">
        <v>1</v>
      </c>
      <c r="K61" s="19">
        <v>72</v>
      </c>
      <c r="L61" s="19">
        <v>271</v>
      </c>
      <c r="M61" s="39">
        <f t="shared" si="0"/>
        <v>90.333333333333329</v>
      </c>
      <c r="N61" s="39">
        <f t="shared" si="1"/>
        <v>22.583333333333332</v>
      </c>
      <c r="O61" s="18">
        <f t="shared" si="2"/>
        <v>1</v>
      </c>
      <c r="P61" s="38">
        <f t="shared" si="3"/>
        <v>90.333333333333329</v>
      </c>
      <c r="Q61" s="38">
        <f t="shared" si="4"/>
        <v>22.583333333333332</v>
      </c>
    </row>
    <row r="62" spans="1:17" s="18" customFormat="1" ht="32.4">
      <c r="A62" t="s">
        <v>577</v>
      </c>
      <c r="B62" s="15" t="s">
        <v>649</v>
      </c>
      <c r="C62" t="s">
        <v>623</v>
      </c>
      <c r="D62" t="s">
        <v>703</v>
      </c>
      <c r="E62" s="19" t="s">
        <v>622</v>
      </c>
      <c r="F62" s="18" t="s">
        <v>650</v>
      </c>
      <c r="G62" s="32" t="s">
        <v>642</v>
      </c>
      <c r="H62" s="18" t="s">
        <v>671</v>
      </c>
      <c r="J62" s="19">
        <v>10</v>
      </c>
      <c r="K62" s="19">
        <v>900</v>
      </c>
      <c r="L62" s="19">
        <v>1449</v>
      </c>
      <c r="M62" s="39">
        <f t="shared" si="0"/>
        <v>483</v>
      </c>
      <c r="N62" s="39">
        <f t="shared" si="1"/>
        <v>120.75</v>
      </c>
      <c r="O62" s="18">
        <f t="shared" si="2"/>
        <v>0</v>
      </c>
      <c r="P62" s="38">
        <f t="shared" si="3"/>
        <v>48.3</v>
      </c>
      <c r="Q62" s="38">
        <f t="shared" si="4"/>
        <v>12.074999999999999</v>
      </c>
    </row>
    <row r="63" spans="1:17" s="18" customFormat="1">
      <c r="A63" t="s">
        <v>85</v>
      </c>
      <c r="B63" s="18" t="s">
        <v>84</v>
      </c>
      <c r="C63" s="18" t="s">
        <v>618</v>
      </c>
      <c r="E63" s="19" t="s">
        <v>622</v>
      </c>
      <c r="G63" s="19" t="s">
        <v>639</v>
      </c>
      <c r="H63" s="18" t="s">
        <v>671</v>
      </c>
      <c r="J63" s="19">
        <v>20</v>
      </c>
      <c r="K63" s="19">
        <v>1080</v>
      </c>
      <c r="L63" s="18">
        <v>2867</v>
      </c>
      <c r="M63" s="39">
        <f t="shared" si="0"/>
        <v>955.66666666666663</v>
      </c>
      <c r="N63" s="39">
        <f t="shared" si="1"/>
        <v>238.91666666666666</v>
      </c>
      <c r="O63" s="18">
        <f t="shared" si="2"/>
        <v>0</v>
      </c>
      <c r="P63" s="38">
        <f t="shared" si="3"/>
        <v>47.783333333333331</v>
      </c>
      <c r="Q63" s="38">
        <f t="shared" si="4"/>
        <v>11.945833333333333</v>
      </c>
    </row>
    <row r="64" spans="1:17" s="18" customFormat="1" ht="32.4">
      <c r="A64" t="s">
        <v>576</v>
      </c>
      <c r="B64" s="15" t="s">
        <v>340</v>
      </c>
      <c r="C64" t="s">
        <v>623</v>
      </c>
      <c r="D64" t="s">
        <v>709</v>
      </c>
      <c r="E64" s="19" t="s">
        <v>622</v>
      </c>
      <c r="F64" s="18" t="s">
        <v>341</v>
      </c>
      <c r="G64" s="32" t="s">
        <v>640</v>
      </c>
      <c r="H64" s="18" t="s">
        <v>671</v>
      </c>
      <c r="J64" s="19">
        <v>10</v>
      </c>
      <c r="K64" s="19">
        <v>480</v>
      </c>
      <c r="L64" s="19">
        <v>1308</v>
      </c>
      <c r="M64" s="39">
        <f t="shared" si="0"/>
        <v>436</v>
      </c>
      <c r="N64" s="39">
        <f t="shared" si="1"/>
        <v>109</v>
      </c>
      <c r="O64" s="18">
        <f t="shared" si="2"/>
        <v>0</v>
      </c>
      <c r="P64" s="38">
        <f t="shared" si="3"/>
        <v>43.6</v>
      </c>
      <c r="Q64" s="38">
        <f t="shared" si="4"/>
        <v>10.9</v>
      </c>
    </row>
    <row r="65" spans="1:17" s="18" customFormat="1">
      <c r="A65" t="s">
        <v>596</v>
      </c>
      <c r="B65" s="15" t="s">
        <v>389</v>
      </c>
      <c r="C65" t="s">
        <v>623</v>
      </c>
      <c r="D65" t="s">
        <v>698</v>
      </c>
      <c r="E65" s="19" t="s">
        <v>622</v>
      </c>
      <c r="F65" s="18" t="s">
        <v>390</v>
      </c>
      <c r="G65" s="32" t="s">
        <v>641</v>
      </c>
      <c r="H65" s="18" t="s">
        <v>671</v>
      </c>
      <c r="J65" s="19">
        <v>10</v>
      </c>
      <c r="K65" s="19">
        <v>100</v>
      </c>
      <c r="L65" s="19">
        <v>1280</v>
      </c>
      <c r="M65" s="39">
        <f t="shared" si="0"/>
        <v>426.66666666666669</v>
      </c>
      <c r="N65" s="39">
        <f t="shared" si="1"/>
        <v>106.66666666666667</v>
      </c>
      <c r="O65" s="18">
        <f t="shared" si="2"/>
        <v>1</v>
      </c>
      <c r="P65" s="38">
        <f t="shared" si="3"/>
        <v>42.666666666666671</v>
      </c>
      <c r="Q65" s="38">
        <f t="shared" si="4"/>
        <v>10.666666666666668</v>
      </c>
    </row>
    <row r="66" spans="1:17" s="18" customFormat="1">
      <c r="A66" t="s">
        <v>248</v>
      </c>
      <c r="B66" s="15" t="s">
        <v>249</v>
      </c>
      <c r="C66" t="s">
        <v>623</v>
      </c>
      <c r="D66" t="s">
        <v>699</v>
      </c>
      <c r="E66" s="19" t="s">
        <v>622</v>
      </c>
      <c r="F66" s="18" t="s">
        <v>250</v>
      </c>
      <c r="G66" s="32" t="s">
        <v>641</v>
      </c>
      <c r="H66" s="18" t="s">
        <v>671</v>
      </c>
      <c r="J66" s="19">
        <v>10</v>
      </c>
      <c r="K66" s="19">
        <v>200</v>
      </c>
      <c r="L66" s="19">
        <v>1176</v>
      </c>
      <c r="M66" s="39">
        <f t="shared" si="0"/>
        <v>392</v>
      </c>
      <c r="N66" s="39">
        <f t="shared" si="1"/>
        <v>98</v>
      </c>
      <c r="O66" s="18">
        <f t="shared" si="2"/>
        <v>1</v>
      </c>
      <c r="P66" s="38">
        <f t="shared" si="3"/>
        <v>39.200000000000003</v>
      </c>
      <c r="Q66" s="38">
        <f t="shared" si="4"/>
        <v>9.8000000000000007</v>
      </c>
    </row>
    <row r="67" spans="1:17" s="18" customFormat="1">
      <c r="A67" t="s">
        <v>581</v>
      </c>
      <c r="B67" s="15" t="s">
        <v>350</v>
      </c>
      <c r="C67" t="s">
        <v>623</v>
      </c>
      <c r="D67" t="s">
        <v>710</v>
      </c>
      <c r="E67" s="19" t="s">
        <v>622</v>
      </c>
      <c r="F67" s="18" t="s">
        <v>351</v>
      </c>
      <c r="G67" s="32" t="s">
        <v>639</v>
      </c>
      <c r="H67" s="18" t="s">
        <v>671</v>
      </c>
      <c r="J67" s="19">
        <v>10</v>
      </c>
      <c r="K67" s="19">
        <v>360</v>
      </c>
      <c r="L67" s="19">
        <v>994</v>
      </c>
      <c r="M67" s="39">
        <f t="shared" si="0"/>
        <v>331.33333333333331</v>
      </c>
      <c r="N67" s="39">
        <f t="shared" si="1"/>
        <v>82.833333333333329</v>
      </c>
      <c r="O67" s="18">
        <f t="shared" si="2"/>
        <v>0</v>
      </c>
      <c r="P67" s="38">
        <f t="shared" si="3"/>
        <v>33.133333333333333</v>
      </c>
      <c r="Q67" s="38">
        <f t="shared" si="4"/>
        <v>8.2833333333333332</v>
      </c>
    </row>
    <row r="68" spans="1:17" s="18" customFormat="1">
      <c r="A68" t="s">
        <v>533</v>
      </c>
      <c r="B68" s="15" t="s">
        <v>233</v>
      </c>
      <c r="C68" t="s">
        <v>623</v>
      </c>
      <c r="D68" t="s">
        <v>704</v>
      </c>
      <c r="E68" s="19" t="s">
        <v>622</v>
      </c>
      <c r="F68" s="18" t="s">
        <v>234</v>
      </c>
      <c r="G68" s="32" t="s">
        <v>639</v>
      </c>
      <c r="H68" s="18" t="s">
        <v>671</v>
      </c>
      <c r="J68" s="19">
        <v>2</v>
      </c>
      <c r="K68" s="19">
        <v>168</v>
      </c>
      <c r="L68" s="19">
        <v>172</v>
      </c>
      <c r="M68" s="39">
        <f t="shared" si="0"/>
        <v>57.333333333333336</v>
      </c>
      <c r="N68" s="39">
        <f t="shared" si="1"/>
        <v>14.333333333333334</v>
      </c>
      <c r="O68" s="18">
        <f t="shared" si="2"/>
        <v>0</v>
      </c>
      <c r="P68" s="38">
        <f t="shared" si="3"/>
        <v>28.666666666666668</v>
      </c>
      <c r="Q68" s="38">
        <f t="shared" si="4"/>
        <v>7.166666666666667</v>
      </c>
    </row>
    <row r="69" spans="1:17" s="18" customFormat="1">
      <c r="A69" t="s">
        <v>570</v>
      </c>
      <c r="B69" s="15" t="s">
        <v>328</v>
      </c>
      <c r="C69" t="s">
        <v>623</v>
      </c>
      <c r="D69"/>
      <c r="E69" s="19" t="s">
        <v>622</v>
      </c>
      <c r="F69" s="18" t="s">
        <v>329</v>
      </c>
      <c r="G69" s="32" t="s">
        <v>639</v>
      </c>
      <c r="H69" s="18" t="s">
        <v>671</v>
      </c>
      <c r="J69" s="19">
        <v>10</v>
      </c>
      <c r="K69" s="19">
        <v>330</v>
      </c>
      <c r="L69" s="19">
        <v>821</v>
      </c>
      <c r="M69" s="39">
        <f t="shared" si="0"/>
        <v>273.66666666666669</v>
      </c>
      <c r="N69" s="39">
        <f t="shared" si="1"/>
        <v>68.416666666666671</v>
      </c>
      <c r="O69" s="18">
        <f t="shared" si="2"/>
        <v>0</v>
      </c>
      <c r="P69" s="38">
        <f t="shared" si="3"/>
        <v>27.366666666666667</v>
      </c>
      <c r="Q69" s="38">
        <f t="shared" si="4"/>
        <v>6.8416666666666668</v>
      </c>
    </row>
    <row r="70" spans="1:17" s="18" customFormat="1">
      <c r="A70" t="s">
        <v>594</v>
      </c>
      <c r="B70" s="15" t="s">
        <v>385</v>
      </c>
      <c r="C70" t="s">
        <v>623</v>
      </c>
      <c r="D70" t="s">
        <v>702</v>
      </c>
      <c r="E70" s="19" t="s">
        <v>622</v>
      </c>
      <c r="F70" s="18" t="s">
        <v>386</v>
      </c>
      <c r="G70" s="32" t="s">
        <v>639</v>
      </c>
      <c r="H70" s="18" t="s">
        <v>671</v>
      </c>
      <c r="J70" s="19">
        <v>1</v>
      </c>
      <c r="K70" s="19">
        <v>128</v>
      </c>
      <c r="L70" s="19">
        <v>82</v>
      </c>
      <c r="M70" s="39">
        <f t="shared" si="0"/>
        <v>27.333333333333332</v>
      </c>
      <c r="N70" s="39">
        <f t="shared" si="1"/>
        <v>6.833333333333333</v>
      </c>
      <c r="O70" s="18">
        <f t="shared" si="2"/>
        <v>0</v>
      </c>
      <c r="P70" s="38">
        <f t="shared" si="3"/>
        <v>27.333333333333332</v>
      </c>
      <c r="Q70" s="38">
        <f t="shared" si="4"/>
        <v>6.833333333333333</v>
      </c>
    </row>
    <row r="71" spans="1:17" s="18" customFormat="1">
      <c r="A71" s="16" t="s">
        <v>574</v>
      </c>
      <c r="B71" s="15" t="s">
        <v>336</v>
      </c>
      <c r="C71" t="s">
        <v>623</v>
      </c>
      <c r="D71" t="s">
        <v>709</v>
      </c>
      <c r="E71" s="19" t="s">
        <v>622</v>
      </c>
      <c r="F71" s="18" t="s">
        <v>337</v>
      </c>
      <c r="G71" s="32" t="s">
        <v>639</v>
      </c>
      <c r="H71" s="18" t="s">
        <v>671</v>
      </c>
      <c r="J71" s="19">
        <v>10</v>
      </c>
      <c r="K71" s="19">
        <v>100</v>
      </c>
      <c r="L71" s="19">
        <v>546</v>
      </c>
      <c r="M71" s="39">
        <f t="shared" si="0"/>
        <v>182</v>
      </c>
      <c r="N71" s="39">
        <f t="shared" si="1"/>
        <v>45.5</v>
      </c>
      <c r="O71" s="18">
        <f t="shared" si="2"/>
        <v>1</v>
      </c>
      <c r="P71" s="38">
        <f t="shared" si="3"/>
        <v>18.2</v>
      </c>
      <c r="Q71" s="38">
        <f t="shared" si="4"/>
        <v>4.55</v>
      </c>
    </row>
    <row r="72" spans="1:17" s="18" customFormat="1">
      <c r="A72" t="s">
        <v>555</v>
      </c>
      <c r="B72" s="15" t="s">
        <v>289</v>
      </c>
      <c r="C72" t="s">
        <v>623</v>
      </c>
      <c r="D72" t="s">
        <v>709</v>
      </c>
      <c r="E72" s="19" t="s">
        <v>622</v>
      </c>
      <c r="F72" s="18" t="s">
        <v>290</v>
      </c>
      <c r="G72" s="32" t="s">
        <v>639</v>
      </c>
      <c r="H72" s="18" t="s">
        <v>671</v>
      </c>
      <c r="J72" s="19">
        <v>5</v>
      </c>
      <c r="K72" s="19">
        <v>300</v>
      </c>
      <c r="L72" s="19">
        <v>242</v>
      </c>
      <c r="M72" s="39">
        <f t="shared" si="0"/>
        <v>80.666666666666671</v>
      </c>
      <c r="N72" s="39">
        <f t="shared" si="1"/>
        <v>20.166666666666668</v>
      </c>
      <c r="O72" s="18">
        <f t="shared" si="2"/>
        <v>0</v>
      </c>
      <c r="P72" s="38">
        <f t="shared" si="3"/>
        <v>16.133333333333333</v>
      </c>
      <c r="Q72" s="38">
        <f t="shared" si="4"/>
        <v>4.0333333333333332</v>
      </c>
    </row>
    <row r="73" spans="1:17" s="18" customFormat="1">
      <c r="A73" t="s">
        <v>507</v>
      </c>
      <c r="B73" s="15" t="s">
        <v>166</v>
      </c>
      <c r="C73" t="s">
        <v>623</v>
      </c>
      <c r="D73" t="s">
        <v>698</v>
      </c>
      <c r="E73" s="19" t="s">
        <v>622</v>
      </c>
      <c r="F73" s="18" t="s">
        <v>167</v>
      </c>
      <c r="G73" s="19" t="s">
        <v>641</v>
      </c>
      <c r="H73" s="18" t="s">
        <v>671</v>
      </c>
      <c r="J73" s="19">
        <v>10</v>
      </c>
      <c r="K73" s="19">
        <v>540</v>
      </c>
      <c r="L73" s="19">
        <v>444</v>
      </c>
      <c r="M73" s="39">
        <f t="shared" si="0"/>
        <v>148</v>
      </c>
      <c r="N73" s="39">
        <f t="shared" si="1"/>
        <v>37</v>
      </c>
      <c r="O73" s="18">
        <f t="shared" si="2"/>
        <v>0</v>
      </c>
      <c r="P73" s="38">
        <f t="shared" si="3"/>
        <v>14.8</v>
      </c>
      <c r="Q73" s="38">
        <f t="shared" si="4"/>
        <v>3.7</v>
      </c>
    </row>
    <row r="74" spans="1:17" s="18" customFormat="1" ht="32.4">
      <c r="A74" t="s">
        <v>604</v>
      </c>
      <c r="B74" s="15" t="s">
        <v>405</v>
      </c>
      <c r="C74" t="s">
        <v>623</v>
      </c>
      <c r="D74" t="s">
        <v>711</v>
      </c>
      <c r="E74" s="19" t="s">
        <v>622</v>
      </c>
      <c r="F74" s="18" t="s">
        <v>406</v>
      </c>
      <c r="G74" s="32" t="s">
        <v>639</v>
      </c>
      <c r="H74" s="18" t="s">
        <v>671</v>
      </c>
      <c r="J74" s="19">
        <v>1</v>
      </c>
      <c r="K74" s="19">
        <v>96</v>
      </c>
      <c r="L74" s="19">
        <v>44</v>
      </c>
      <c r="M74" s="39">
        <f t="shared" si="0"/>
        <v>14.666666666666666</v>
      </c>
      <c r="N74" s="39">
        <f t="shared" si="1"/>
        <v>3.6666666666666665</v>
      </c>
      <c r="O74" s="18">
        <f t="shared" si="2"/>
        <v>0</v>
      </c>
      <c r="P74" s="38">
        <f t="shared" si="3"/>
        <v>14.666666666666666</v>
      </c>
      <c r="Q74" s="38">
        <f t="shared" si="4"/>
        <v>3.6666666666666665</v>
      </c>
    </row>
    <row r="75" spans="1:17" s="18" customFormat="1">
      <c r="A75" t="s">
        <v>595</v>
      </c>
      <c r="B75" s="24" t="s">
        <v>387</v>
      </c>
      <c r="C75" t="s">
        <v>623</v>
      </c>
      <c r="D75" t="s">
        <v>698</v>
      </c>
      <c r="E75" s="19" t="s">
        <v>622</v>
      </c>
      <c r="F75" s="22" t="s">
        <v>388</v>
      </c>
      <c r="G75" s="32" t="s">
        <v>641</v>
      </c>
      <c r="H75" s="18" t="s">
        <v>671</v>
      </c>
      <c r="J75" s="19">
        <v>10</v>
      </c>
      <c r="K75" s="19">
        <v>200</v>
      </c>
      <c r="L75" s="19">
        <v>430</v>
      </c>
      <c r="M75" s="39">
        <f t="shared" si="0"/>
        <v>143.33333333333334</v>
      </c>
      <c r="N75" s="39">
        <f t="shared" si="1"/>
        <v>35.833333333333336</v>
      </c>
      <c r="O75" s="18">
        <f t="shared" si="2"/>
        <v>0</v>
      </c>
      <c r="P75" s="38">
        <f t="shared" si="3"/>
        <v>14.333333333333334</v>
      </c>
      <c r="Q75" s="38">
        <f t="shared" si="4"/>
        <v>3.5833333333333335</v>
      </c>
    </row>
    <row r="76" spans="1:17" s="18" customFormat="1" ht="32.4">
      <c r="A76" t="s">
        <v>550</v>
      </c>
      <c r="B76" s="15" t="s">
        <v>279</v>
      </c>
      <c r="C76" t="s">
        <v>623</v>
      </c>
      <c r="D76" t="s">
        <v>702</v>
      </c>
      <c r="E76" s="19" t="s">
        <v>622</v>
      </c>
      <c r="F76" s="18" t="s">
        <v>280</v>
      </c>
      <c r="G76" s="32" t="s">
        <v>639</v>
      </c>
      <c r="H76" s="18" t="s">
        <v>671</v>
      </c>
      <c r="J76" s="19">
        <v>20</v>
      </c>
      <c r="K76" s="19">
        <v>1200</v>
      </c>
      <c r="L76" s="18">
        <v>846</v>
      </c>
      <c r="M76" s="39">
        <f t="shared" si="0"/>
        <v>282</v>
      </c>
      <c r="N76" s="39">
        <f t="shared" si="1"/>
        <v>70.5</v>
      </c>
      <c r="O76" s="18">
        <f t="shared" si="2"/>
        <v>0</v>
      </c>
      <c r="P76" s="38">
        <f t="shared" si="3"/>
        <v>14.1</v>
      </c>
      <c r="Q76" s="38">
        <f t="shared" si="4"/>
        <v>3.5249999999999999</v>
      </c>
    </row>
    <row r="77" spans="1:17" s="18" customFormat="1" ht="32.4">
      <c r="A77" t="s">
        <v>564</v>
      </c>
      <c r="B77" s="15" t="s">
        <v>310</v>
      </c>
      <c r="C77" t="s">
        <v>623</v>
      </c>
      <c r="D77" t="s">
        <v>701</v>
      </c>
      <c r="E77" s="19" t="s">
        <v>622</v>
      </c>
      <c r="F77" s="18" t="s">
        <v>311</v>
      </c>
      <c r="G77" s="32" t="s">
        <v>645</v>
      </c>
      <c r="H77" s="18" t="s">
        <v>671</v>
      </c>
      <c r="J77" s="19">
        <v>10</v>
      </c>
      <c r="K77" s="19">
        <v>200</v>
      </c>
      <c r="L77" s="19">
        <v>407</v>
      </c>
      <c r="M77" s="39">
        <f t="shared" si="0"/>
        <v>135.66666666666666</v>
      </c>
      <c r="N77" s="39">
        <f t="shared" si="1"/>
        <v>33.916666666666664</v>
      </c>
      <c r="O77" s="18">
        <f t="shared" si="2"/>
        <v>0</v>
      </c>
      <c r="P77" s="38">
        <f t="shared" si="3"/>
        <v>13.566666666666666</v>
      </c>
      <c r="Q77" s="38">
        <f t="shared" si="4"/>
        <v>3.3916666666666666</v>
      </c>
    </row>
    <row r="78" spans="1:17" s="18" customFormat="1">
      <c r="A78" t="s">
        <v>542</v>
      </c>
      <c r="B78" s="15" t="s">
        <v>263</v>
      </c>
      <c r="C78" t="s">
        <v>623</v>
      </c>
      <c r="D78"/>
      <c r="E78" s="19" t="s">
        <v>622</v>
      </c>
      <c r="F78" s="18" t="s">
        <v>264</v>
      </c>
      <c r="G78" s="32" t="s">
        <v>640</v>
      </c>
      <c r="H78" s="18" t="s">
        <v>671</v>
      </c>
      <c r="J78" s="19">
        <v>60</v>
      </c>
      <c r="K78" s="19">
        <v>720</v>
      </c>
      <c r="L78" s="19">
        <v>2179</v>
      </c>
      <c r="M78" s="39">
        <f t="shared" si="0"/>
        <v>726.33333333333337</v>
      </c>
      <c r="N78" s="39">
        <f t="shared" si="1"/>
        <v>181.58333333333334</v>
      </c>
      <c r="O78" s="18">
        <f t="shared" si="2"/>
        <v>1</v>
      </c>
      <c r="P78" s="38">
        <f t="shared" si="3"/>
        <v>12.105555555555556</v>
      </c>
      <c r="Q78" s="38">
        <f t="shared" si="4"/>
        <v>3.026388888888889</v>
      </c>
    </row>
    <row r="79" spans="1:17" s="18" customFormat="1">
      <c r="A79" t="s">
        <v>647</v>
      </c>
      <c r="B79" s="15" t="s">
        <v>648</v>
      </c>
      <c r="C79" t="s">
        <v>623</v>
      </c>
      <c r="D79" t="s">
        <v>703</v>
      </c>
      <c r="E79" s="19" t="s">
        <v>622</v>
      </c>
      <c r="F79" s="18" t="s">
        <v>651</v>
      </c>
      <c r="G79" s="32" t="s">
        <v>642</v>
      </c>
      <c r="H79" s="18" t="s">
        <v>671</v>
      </c>
      <c r="J79" s="19">
        <v>5</v>
      </c>
      <c r="K79" s="19">
        <v>50</v>
      </c>
      <c r="L79" s="19">
        <v>176</v>
      </c>
      <c r="M79" s="39">
        <f t="shared" si="0"/>
        <v>58.666666666666664</v>
      </c>
      <c r="N79" s="39">
        <f t="shared" si="1"/>
        <v>14.666666666666666</v>
      </c>
      <c r="O79" s="18">
        <f t="shared" si="2"/>
        <v>1</v>
      </c>
      <c r="P79" s="38">
        <f t="shared" si="3"/>
        <v>11.733333333333333</v>
      </c>
      <c r="Q79" s="38">
        <f t="shared" si="4"/>
        <v>2.9333333333333331</v>
      </c>
    </row>
    <row r="80" spans="1:17" s="18" customFormat="1">
      <c r="A80" t="s">
        <v>567</v>
      </c>
      <c r="B80" s="15" t="s">
        <v>319</v>
      </c>
      <c r="C80" t="s">
        <v>623</v>
      </c>
      <c r="D80"/>
      <c r="E80" s="19" t="s">
        <v>622</v>
      </c>
      <c r="F80" s="18" t="s">
        <v>320</v>
      </c>
      <c r="G80" s="32" t="s">
        <v>639</v>
      </c>
      <c r="H80" s="18" t="s">
        <v>671</v>
      </c>
      <c r="J80" s="19">
        <v>50</v>
      </c>
      <c r="K80" s="18">
        <v>50</v>
      </c>
      <c r="L80" s="19">
        <v>1755</v>
      </c>
      <c r="M80" s="39">
        <f t="shared" si="0"/>
        <v>585</v>
      </c>
      <c r="N80" s="39">
        <f t="shared" si="1"/>
        <v>146.25</v>
      </c>
      <c r="O80" s="18">
        <f t="shared" si="2"/>
        <v>1</v>
      </c>
      <c r="P80" s="38">
        <f t="shared" si="3"/>
        <v>11.7</v>
      </c>
      <c r="Q80" s="38">
        <f t="shared" si="4"/>
        <v>2.9249999999999998</v>
      </c>
    </row>
    <row r="81" spans="1:17" s="18" customFormat="1">
      <c r="A81" t="s">
        <v>582</v>
      </c>
      <c r="B81" s="15" t="s">
        <v>352</v>
      </c>
      <c r="C81" t="s">
        <v>623</v>
      </c>
      <c r="D81" t="s">
        <v>708</v>
      </c>
      <c r="E81" s="19" t="s">
        <v>622</v>
      </c>
      <c r="F81" s="18" t="s">
        <v>353</v>
      </c>
      <c r="G81" s="32" t="s">
        <v>639</v>
      </c>
      <c r="H81" s="18" t="s">
        <v>671</v>
      </c>
      <c r="J81" s="19">
        <v>10</v>
      </c>
      <c r="K81" s="19">
        <v>360</v>
      </c>
      <c r="L81" s="19">
        <v>348</v>
      </c>
      <c r="M81" s="39">
        <f t="shared" si="0"/>
        <v>116</v>
      </c>
      <c r="N81" s="39">
        <f t="shared" si="1"/>
        <v>29</v>
      </c>
      <c r="O81" s="18">
        <f t="shared" si="2"/>
        <v>0</v>
      </c>
      <c r="P81" s="38">
        <f t="shared" si="3"/>
        <v>11.6</v>
      </c>
      <c r="Q81" s="38">
        <f t="shared" si="4"/>
        <v>2.9</v>
      </c>
    </row>
    <row r="82" spans="1:17" s="18" customFormat="1">
      <c r="A82" t="s">
        <v>197</v>
      </c>
      <c r="B82" s="15" t="s">
        <v>198</v>
      </c>
      <c r="C82" t="s">
        <v>623</v>
      </c>
      <c r="D82" t="s">
        <v>699</v>
      </c>
      <c r="E82" s="19" t="s">
        <v>622</v>
      </c>
      <c r="F82" s="18" t="s">
        <v>199</v>
      </c>
      <c r="G82" s="32" t="s">
        <v>641</v>
      </c>
      <c r="H82" s="18" t="s">
        <v>671</v>
      </c>
      <c r="J82" s="19">
        <v>10</v>
      </c>
      <c r="K82" s="19">
        <v>300</v>
      </c>
      <c r="L82" s="19">
        <v>340</v>
      </c>
      <c r="M82" s="39">
        <f t="shared" si="0"/>
        <v>113.33333333333333</v>
      </c>
      <c r="N82" s="39">
        <f t="shared" si="1"/>
        <v>28.333333333333332</v>
      </c>
      <c r="O82" s="18">
        <f t="shared" si="2"/>
        <v>0</v>
      </c>
      <c r="P82" s="38">
        <f t="shared" si="3"/>
        <v>11.333333333333332</v>
      </c>
      <c r="Q82" s="38">
        <f t="shared" si="4"/>
        <v>2.833333333333333</v>
      </c>
    </row>
    <row r="83" spans="1:17" s="18" customFormat="1" ht="32.4">
      <c r="A83" t="s">
        <v>601</v>
      </c>
      <c r="B83" s="15" t="s">
        <v>399</v>
      </c>
      <c r="C83" t="s">
        <v>623</v>
      </c>
      <c r="D83"/>
      <c r="E83" s="19" t="s">
        <v>622</v>
      </c>
      <c r="F83" s="18" t="s">
        <v>400</v>
      </c>
      <c r="G83" s="32" t="s">
        <v>639</v>
      </c>
      <c r="H83" s="18" t="s">
        <v>671</v>
      </c>
      <c r="J83" s="19">
        <v>50</v>
      </c>
      <c r="K83" s="19">
        <v>700</v>
      </c>
      <c r="L83" s="19">
        <v>1527</v>
      </c>
      <c r="M83" s="39">
        <f t="shared" si="0"/>
        <v>509</v>
      </c>
      <c r="N83" s="39">
        <f t="shared" si="1"/>
        <v>127.25</v>
      </c>
      <c r="O83" s="18">
        <f t="shared" si="2"/>
        <v>0</v>
      </c>
      <c r="P83" s="38">
        <f t="shared" si="3"/>
        <v>10.18</v>
      </c>
      <c r="Q83" s="38">
        <f t="shared" si="4"/>
        <v>2.5449999999999999</v>
      </c>
    </row>
    <row r="84" spans="1:17" s="18" customFormat="1">
      <c r="A84" t="s">
        <v>517</v>
      </c>
      <c r="B84" s="15" t="s">
        <v>186</v>
      </c>
      <c r="C84" t="s">
        <v>623</v>
      </c>
      <c r="D84" t="s">
        <v>699</v>
      </c>
      <c r="E84" s="19" t="s">
        <v>622</v>
      </c>
      <c r="F84" s="18" t="s">
        <v>187</v>
      </c>
      <c r="G84" s="32" t="s">
        <v>639</v>
      </c>
      <c r="H84" s="18" t="s">
        <v>671</v>
      </c>
      <c r="J84" s="19">
        <v>50</v>
      </c>
      <c r="K84" s="19">
        <v>1800</v>
      </c>
      <c r="L84" s="18">
        <v>1496</v>
      </c>
      <c r="M84" s="39">
        <f t="shared" si="0"/>
        <v>498.66666666666669</v>
      </c>
      <c r="N84" s="39">
        <f t="shared" si="1"/>
        <v>124.66666666666667</v>
      </c>
      <c r="O84" s="18">
        <f t="shared" si="2"/>
        <v>0</v>
      </c>
      <c r="P84" s="38">
        <f t="shared" si="3"/>
        <v>9.9733333333333345</v>
      </c>
      <c r="Q84" s="38">
        <f t="shared" si="4"/>
        <v>2.4933333333333336</v>
      </c>
    </row>
    <row r="85" spans="1:17" s="18" customFormat="1">
      <c r="A85" t="s">
        <v>556</v>
      </c>
      <c r="B85" s="15" t="s">
        <v>291</v>
      </c>
      <c r="C85" t="s">
        <v>623</v>
      </c>
      <c r="D85" t="s">
        <v>710</v>
      </c>
      <c r="E85" s="19" t="s">
        <v>622</v>
      </c>
      <c r="F85" s="18" t="s">
        <v>292</v>
      </c>
      <c r="G85" s="32" t="s">
        <v>639</v>
      </c>
      <c r="H85" s="18" t="s">
        <v>671</v>
      </c>
      <c r="J85" s="19">
        <v>1</v>
      </c>
      <c r="K85" s="19">
        <v>120</v>
      </c>
      <c r="L85" s="19">
        <v>29</v>
      </c>
      <c r="M85" s="39">
        <f t="shared" si="0"/>
        <v>9.6666666666666661</v>
      </c>
      <c r="N85" s="39">
        <f t="shared" si="1"/>
        <v>2.4166666666666665</v>
      </c>
      <c r="O85" s="18">
        <f t="shared" si="2"/>
        <v>0</v>
      </c>
      <c r="P85" s="38">
        <f t="shared" si="3"/>
        <v>9.6666666666666661</v>
      </c>
      <c r="Q85" s="38">
        <f t="shared" si="4"/>
        <v>2.4166666666666665</v>
      </c>
    </row>
    <row r="86" spans="1:17" s="18" customFormat="1" ht="32.4">
      <c r="A86" t="s">
        <v>538</v>
      </c>
      <c r="B86" s="15" t="s">
        <v>246</v>
      </c>
      <c r="C86" t="s">
        <v>623</v>
      </c>
      <c r="D86" t="s">
        <v>696</v>
      </c>
      <c r="E86" s="19" t="s">
        <v>622</v>
      </c>
      <c r="F86" s="18" t="s">
        <v>247</v>
      </c>
      <c r="G86" s="32" t="s">
        <v>639</v>
      </c>
      <c r="H86" s="18" t="s">
        <v>671</v>
      </c>
      <c r="J86" s="19">
        <v>10</v>
      </c>
      <c r="K86" s="19">
        <v>100</v>
      </c>
      <c r="L86" s="19">
        <v>278</v>
      </c>
      <c r="M86" s="39">
        <f t="shared" si="0"/>
        <v>92.666666666666671</v>
      </c>
      <c r="N86" s="39">
        <f t="shared" si="1"/>
        <v>23.166666666666668</v>
      </c>
      <c r="O86" s="18">
        <f t="shared" si="2"/>
        <v>0</v>
      </c>
      <c r="P86" s="38">
        <f t="shared" si="3"/>
        <v>9.2666666666666675</v>
      </c>
      <c r="Q86" s="38">
        <f t="shared" si="4"/>
        <v>2.3166666666666669</v>
      </c>
    </row>
    <row r="87" spans="1:17" s="18" customFormat="1">
      <c r="A87" t="s">
        <v>559</v>
      </c>
      <c r="B87" s="15" t="s">
        <v>297</v>
      </c>
      <c r="C87" t="s">
        <v>623</v>
      </c>
      <c r="D87"/>
      <c r="E87" s="19" t="s">
        <v>662</v>
      </c>
      <c r="F87" s="18" t="s">
        <v>298</v>
      </c>
      <c r="H87" s="18" t="s">
        <v>671</v>
      </c>
      <c r="J87" s="19">
        <v>50</v>
      </c>
      <c r="K87" s="35">
        <v>2000</v>
      </c>
      <c r="L87" s="35">
        <v>1367</v>
      </c>
      <c r="M87" s="39">
        <f t="shared" si="0"/>
        <v>455.66666666666669</v>
      </c>
      <c r="N87" s="39">
        <f t="shared" si="1"/>
        <v>113.91666666666667</v>
      </c>
      <c r="O87" s="18">
        <f t="shared" si="2"/>
        <v>0</v>
      </c>
      <c r="P87" s="38">
        <f t="shared" si="3"/>
        <v>9.1133333333333333</v>
      </c>
      <c r="Q87" s="38">
        <f t="shared" si="4"/>
        <v>2.2783333333333333</v>
      </c>
    </row>
    <row r="88" spans="1:17" s="18" customFormat="1">
      <c r="A88" t="s">
        <v>554</v>
      </c>
      <c r="B88" s="15" t="s">
        <v>287</v>
      </c>
      <c r="C88" t="s">
        <v>623</v>
      </c>
      <c r="D88" t="s">
        <v>708</v>
      </c>
      <c r="E88" s="19" t="s">
        <v>622</v>
      </c>
      <c r="F88" s="18" t="s">
        <v>288</v>
      </c>
      <c r="G88" s="32" t="s">
        <v>639</v>
      </c>
      <c r="H88" s="18" t="s">
        <v>671</v>
      </c>
      <c r="J88" s="19">
        <v>100</v>
      </c>
      <c r="K88" s="19">
        <v>100</v>
      </c>
      <c r="L88" s="19">
        <v>2568</v>
      </c>
      <c r="M88" s="39">
        <f t="shared" si="0"/>
        <v>856</v>
      </c>
      <c r="N88" s="39">
        <f t="shared" si="1"/>
        <v>214</v>
      </c>
      <c r="O88" s="18">
        <f t="shared" si="2"/>
        <v>1</v>
      </c>
      <c r="P88" s="38">
        <f t="shared" si="3"/>
        <v>8.56</v>
      </c>
      <c r="Q88" s="38">
        <f t="shared" si="4"/>
        <v>2.14</v>
      </c>
    </row>
    <row r="89" spans="1:17" s="18" customFormat="1" ht="32.4">
      <c r="A89" t="s">
        <v>558</v>
      </c>
      <c r="B89" s="15" t="s">
        <v>295</v>
      </c>
      <c r="C89" t="s">
        <v>623</v>
      </c>
      <c r="D89" t="s">
        <v>712</v>
      </c>
      <c r="E89" s="19" t="s">
        <v>622</v>
      </c>
      <c r="F89" s="18" t="s">
        <v>296</v>
      </c>
      <c r="G89" s="32" t="s">
        <v>641</v>
      </c>
      <c r="H89" s="18" t="s">
        <v>671</v>
      </c>
      <c r="J89" s="19">
        <v>10</v>
      </c>
      <c r="K89" s="19">
        <v>60</v>
      </c>
      <c r="L89" s="19">
        <v>255</v>
      </c>
      <c r="M89" s="39">
        <f t="shared" si="0"/>
        <v>85</v>
      </c>
      <c r="N89" s="39">
        <f t="shared" si="1"/>
        <v>21.25</v>
      </c>
      <c r="O89" s="18">
        <f t="shared" si="2"/>
        <v>1</v>
      </c>
      <c r="P89" s="38">
        <f t="shared" si="3"/>
        <v>8.5</v>
      </c>
      <c r="Q89" s="38">
        <f t="shared" si="4"/>
        <v>2.125</v>
      </c>
    </row>
    <row r="90" spans="1:17" s="18" customFormat="1">
      <c r="A90" t="s">
        <v>520</v>
      </c>
      <c r="B90" s="15" t="s">
        <v>195</v>
      </c>
      <c r="C90" t="s">
        <v>623</v>
      </c>
      <c r="D90" t="s">
        <v>699</v>
      </c>
      <c r="E90" s="19" t="s">
        <v>622</v>
      </c>
      <c r="F90" s="18" t="s">
        <v>196</v>
      </c>
      <c r="G90" s="32" t="s">
        <v>641</v>
      </c>
      <c r="H90" s="18" t="s">
        <v>671</v>
      </c>
      <c r="J90" s="19">
        <v>10</v>
      </c>
      <c r="K90" s="19">
        <v>400</v>
      </c>
      <c r="L90" s="19">
        <v>240</v>
      </c>
      <c r="M90" s="39">
        <f t="shared" si="0"/>
        <v>80</v>
      </c>
      <c r="N90" s="39">
        <f t="shared" si="1"/>
        <v>20</v>
      </c>
      <c r="O90" s="18">
        <f t="shared" si="2"/>
        <v>0</v>
      </c>
      <c r="P90" s="38">
        <f t="shared" si="3"/>
        <v>8</v>
      </c>
      <c r="Q90" s="38">
        <f t="shared" si="4"/>
        <v>2</v>
      </c>
    </row>
    <row r="91" spans="1:17" s="18" customFormat="1" ht="32.4">
      <c r="A91" t="s">
        <v>152</v>
      </c>
      <c r="B91" s="15" t="s">
        <v>153</v>
      </c>
      <c r="C91" t="s">
        <v>623</v>
      </c>
      <c r="D91"/>
      <c r="E91" s="19" t="s">
        <v>622</v>
      </c>
      <c r="F91" s="18" t="s">
        <v>154</v>
      </c>
      <c r="G91" s="19" t="s">
        <v>640</v>
      </c>
      <c r="H91" s="18" t="s">
        <v>671</v>
      </c>
      <c r="J91" s="19">
        <v>25</v>
      </c>
      <c r="K91" s="18">
        <v>100</v>
      </c>
      <c r="L91" s="19">
        <v>554</v>
      </c>
      <c r="M91" s="39">
        <f t="shared" ref="M91:M122" si="5">L91/3</f>
        <v>184.66666666666666</v>
      </c>
      <c r="N91" s="39">
        <f t="shared" ref="N91:N122" si="6">L91/12</f>
        <v>46.166666666666664</v>
      </c>
      <c r="O91" s="18">
        <f t="shared" ref="O91:O122" si="7">IF(M91&gt;K91,1,0)</f>
        <v>1</v>
      </c>
      <c r="P91" s="38">
        <f t="shared" ref="P91:P122" si="8">M91/J91</f>
        <v>7.3866666666666667</v>
      </c>
      <c r="Q91" s="38">
        <f t="shared" si="4"/>
        <v>1.8466666666666667</v>
      </c>
    </row>
    <row r="92" spans="1:17" s="18" customFormat="1">
      <c r="A92" s="16" t="s">
        <v>188</v>
      </c>
      <c r="B92" s="15" t="s">
        <v>189</v>
      </c>
      <c r="C92" t="s">
        <v>623</v>
      </c>
      <c r="D92" t="s">
        <v>699</v>
      </c>
      <c r="E92" s="19" t="s">
        <v>622</v>
      </c>
      <c r="F92" s="18" t="s">
        <v>190</v>
      </c>
      <c r="G92" s="32" t="s">
        <v>641</v>
      </c>
      <c r="H92" s="18" t="s">
        <v>671</v>
      </c>
      <c r="J92" s="19">
        <v>10</v>
      </c>
      <c r="K92" s="19">
        <v>200</v>
      </c>
      <c r="L92" s="19">
        <v>208</v>
      </c>
      <c r="M92" s="39">
        <f t="shared" si="5"/>
        <v>69.333333333333329</v>
      </c>
      <c r="N92" s="39">
        <f t="shared" si="6"/>
        <v>17.333333333333332</v>
      </c>
      <c r="O92" s="18">
        <f t="shared" si="7"/>
        <v>0</v>
      </c>
      <c r="P92" s="38">
        <f t="shared" si="8"/>
        <v>6.9333333333333327</v>
      </c>
      <c r="Q92" s="38">
        <f t="shared" si="4"/>
        <v>1.7333333333333332</v>
      </c>
    </row>
    <row r="93" spans="1:17" s="18" customFormat="1" ht="32.4">
      <c r="A93" t="s">
        <v>217</v>
      </c>
      <c r="B93" s="15" t="s">
        <v>218</v>
      </c>
      <c r="C93" t="s">
        <v>623</v>
      </c>
      <c r="D93"/>
      <c r="E93" s="19" t="s">
        <v>622</v>
      </c>
      <c r="F93" s="18" t="s">
        <v>219</v>
      </c>
      <c r="G93" s="32" t="s">
        <v>639</v>
      </c>
      <c r="H93" s="18" t="s">
        <v>671</v>
      </c>
      <c r="J93" s="19">
        <v>100</v>
      </c>
      <c r="K93" s="19">
        <v>600</v>
      </c>
      <c r="L93" s="19">
        <v>1801</v>
      </c>
      <c r="M93" s="39">
        <f t="shared" si="5"/>
        <v>600.33333333333337</v>
      </c>
      <c r="N93" s="39">
        <f t="shared" si="6"/>
        <v>150.08333333333334</v>
      </c>
      <c r="O93" s="18">
        <f t="shared" si="7"/>
        <v>1</v>
      </c>
      <c r="P93" s="38">
        <f t="shared" si="8"/>
        <v>6.0033333333333339</v>
      </c>
      <c r="Q93" s="38">
        <f t="shared" si="4"/>
        <v>1.5008333333333335</v>
      </c>
    </row>
    <row r="94" spans="1:17" s="18" customFormat="1">
      <c r="A94" t="s">
        <v>462</v>
      </c>
      <c r="B94" s="18" t="s">
        <v>91</v>
      </c>
      <c r="C94" s="18" t="s">
        <v>618</v>
      </c>
      <c r="E94" s="19" t="s">
        <v>622</v>
      </c>
      <c r="G94" s="18" t="s">
        <v>640</v>
      </c>
      <c r="H94" s="18" t="s">
        <v>671</v>
      </c>
      <c r="J94" s="19">
        <v>30</v>
      </c>
      <c r="K94" s="18">
        <v>300</v>
      </c>
      <c r="L94" s="19">
        <v>501</v>
      </c>
      <c r="M94" s="39">
        <f t="shared" si="5"/>
        <v>167</v>
      </c>
      <c r="N94" s="39">
        <f t="shared" si="6"/>
        <v>41.75</v>
      </c>
      <c r="O94" s="18">
        <f t="shared" si="7"/>
        <v>0</v>
      </c>
      <c r="P94" s="38">
        <f t="shared" si="8"/>
        <v>5.5666666666666664</v>
      </c>
      <c r="Q94" s="38">
        <f t="shared" si="4"/>
        <v>1.3916666666666666</v>
      </c>
    </row>
    <row r="95" spans="1:17" s="18" customFormat="1">
      <c r="A95" t="s">
        <v>510</v>
      </c>
      <c r="B95" s="23" t="s">
        <v>172</v>
      </c>
      <c r="C95" t="s">
        <v>623</v>
      </c>
      <c r="D95" t="s">
        <v>699</v>
      </c>
      <c r="E95" s="19" t="s">
        <v>622</v>
      </c>
      <c r="F95" s="21" t="s">
        <v>173</v>
      </c>
      <c r="G95" s="31" t="s">
        <v>641</v>
      </c>
      <c r="H95" s="18" t="s">
        <v>671</v>
      </c>
      <c r="J95" s="19">
        <v>50</v>
      </c>
      <c r="K95" s="19">
        <v>900</v>
      </c>
      <c r="L95" s="19">
        <v>793</v>
      </c>
      <c r="M95" s="39">
        <f t="shared" si="5"/>
        <v>264.33333333333331</v>
      </c>
      <c r="N95" s="39">
        <f t="shared" si="6"/>
        <v>66.083333333333329</v>
      </c>
      <c r="O95" s="18">
        <f t="shared" si="7"/>
        <v>0</v>
      </c>
      <c r="P95" s="38">
        <f t="shared" si="8"/>
        <v>5.2866666666666662</v>
      </c>
      <c r="Q95" s="38">
        <f t="shared" si="4"/>
        <v>1.3216666666666665</v>
      </c>
    </row>
    <row r="96" spans="1:17" s="18" customFormat="1" ht="32.4">
      <c r="A96" t="s">
        <v>557</v>
      </c>
      <c r="B96" s="15" t="s">
        <v>293</v>
      </c>
      <c r="C96" t="s">
        <v>623</v>
      </c>
      <c r="D96" t="s">
        <v>711</v>
      </c>
      <c r="E96" s="19" t="s">
        <v>622</v>
      </c>
      <c r="F96" s="18" t="s">
        <v>294</v>
      </c>
      <c r="G96" s="32" t="s">
        <v>639</v>
      </c>
      <c r="H96" s="18" t="s">
        <v>671</v>
      </c>
      <c r="J96" s="19">
        <v>10</v>
      </c>
      <c r="K96" s="19">
        <v>10</v>
      </c>
      <c r="L96" s="19">
        <v>158</v>
      </c>
      <c r="M96" s="39">
        <f t="shared" si="5"/>
        <v>52.666666666666664</v>
      </c>
      <c r="N96" s="39">
        <f t="shared" si="6"/>
        <v>13.166666666666666</v>
      </c>
      <c r="O96" s="18">
        <f t="shared" si="7"/>
        <v>1</v>
      </c>
      <c r="P96" s="38">
        <f t="shared" si="8"/>
        <v>5.2666666666666666</v>
      </c>
      <c r="Q96" s="38">
        <f t="shared" si="4"/>
        <v>1.3166666666666667</v>
      </c>
    </row>
    <row r="97" spans="1:17" s="18" customFormat="1" ht="32.4">
      <c r="A97" t="s">
        <v>593</v>
      </c>
      <c r="B97" s="15" t="s">
        <v>383</v>
      </c>
      <c r="C97" t="s">
        <v>623</v>
      </c>
      <c r="D97"/>
      <c r="E97" s="19" t="s">
        <v>622</v>
      </c>
      <c r="F97" s="18" t="s">
        <v>384</v>
      </c>
      <c r="G97" s="32" t="s">
        <v>640</v>
      </c>
      <c r="H97" s="18" t="s">
        <v>671</v>
      </c>
      <c r="J97" s="19">
        <v>50</v>
      </c>
      <c r="K97" s="19">
        <v>600</v>
      </c>
      <c r="L97" s="19">
        <v>772</v>
      </c>
      <c r="M97" s="39">
        <f t="shared" si="5"/>
        <v>257.33333333333331</v>
      </c>
      <c r="N97" s="39">
        <f t="shared" si="6"/>
        <v>64.333333333333329</v>
      </c>
      <c r="O97" s="18">
        <f t="shared" si="7"/>
        <v>0</v>
      </c>
      <c r="P97" s="38">
        <f t="shared" si="8"/>
        <v>5.1466666666666665</v>
      </c>
      <c r="Q97" s="38">
        <f t="shared" si="4"/>
        <v>1.2866666666666666</v>
      </c>
    </row>
    <row r="98" spans="1:17" s="18" customFormat="1">
      <c r="A98" t="s">
        <v>605</v>
      </c>
      <c r="B98" s="15" t="s">
        <v>407</v>
      </c>
      <c r="C98" t="s">
        <v>623</v>
      </c>
      <c r="D98" t="s">
        <v>715</v>
      </c>
      <c r="E98" s="19" t="s">
        <v>622</v>
      </c>
      <c r="F98" s="18" t="s">
        <v>408</v>
      </c>
      <c r="G98" s="32" t="s">
        <v>640</v>
      </c>
      <c r="H98" s="18" t="s">
        <v>671</v>
      </c>
      <c r="J98" s="19">
        <v>10</v>
      </c>
      <c r="K98" s="19">
        <v>10</v>
      </c>
      <c r="L98" s="19">
        <v>151</v>
      </c>
      <c r="M98" s="39">
        <f t="shared" si="5"/>
        <v>50.333333333333336</v>
      </c>
      <c r="N98" s="39">
        <f t="shared" si="6"/>
        <v>12.583333333333334</v>
      </c>
      <c r="O98" s="18">
        <f t="shared" si="7"/>
        <v>1</v>
      </c>
      <c r="P98" s="38">
        <f t="shared" si="8"/>
        <v>5.0333333333333332</v>
      </c>
      <c r="Q98" s="38">
        <f t="shared" si="4"/>
        <v>1.2583333333333333</v>
      </c>
    </row>
    <row r="99" spans="1:17" s="18" customFormat="1">
      <c r="A99" t="s">
        <v>316</v>
      </c>
      <c r="B99" s="15" t="s">
        <v>317</v>
      </c>
      <c r="C99" t="s">
        <v>623</v>
      </c>
      <c r="D99" t="s">
        <v>702</v>
      </c>
      <c r="E99" s="19" t="s">
        <v>622</v>
      </c>
      <c r="F99" s="18" t="s">
        <v>318</v>
      </c>
      <c r="G99" s="32" t="s">
        <v>639</v>
      </c>
      <c r="H99" s="18" t="s">
        <v>671</v>
      </c>
      <c r="J99" s="19">
        <v>10</v>
      </c>
      <c r="K99">
        <v>10</v>
      </c>
      <c r="L99" s="19">
        <v>147</v>
      </c>
      <c r="M99" s="39">
        <f t="shared" si="5"/>
        <v>49</v>
      </c>
      <c r="N99" s="39">
        <f t="shared" si="6"/>
        <v>12.25</v>
      </c>
      <c r="O99" s="18">
        <f t="shared" si="7"/>
        <v>1</v>
      </c>
      <c r="P99" s="38">
        <f t="shared" si="8"/>
        <v>4.9000000000000004</v>
      </c>
      <c r="Q99" s="38">
        <f t="shared" si="4"/>
        <v>1.2250000000000001</v>
      </c>
    </row>
    <row r="100" spans="1:17" s="18" customFormat="1" ht="32.4">
      <c r="A100" t="s">
        <v>608</v>
      </c>
      <c r="B100" s="15" t="s">
        <v>413</v>
      </c>
      <c r="C100" t="s">
        <v>623</v>
      </c>
      <c r="D100" t="s">
        <v>696</v>
      </c>
      <c r="E100" s="19" t="s">
        <v>622</v>
      </c>
      <c r="F100" s="18" t="s">
        <v>414</v>
      </c>
      <c r="G100" s="32" t="s">
        <v>639</v>
      </c>
      <c r="H100" s="18" t="s">
        <v>671</v>
      </c>
      <c r="J100" s="19">
        <v>10</v>
      </c>
      <c r="K100" s="19">
        <v>100</v>
      </c>
      <c r="L100" s="19">
        <v>145</v>
      </c>
      <c r="M100" s="39">
        <f t="shared" si="5"/>
        <v>48.333333333333336</v>
      </c>
      <c r="N100" s="39">
        <f t="shared" si="6"/>
        <v>12.083333333333334</v>
      </c>
      <c r="O100" s="18">
        <f t="shared" si="7"/>
        <v>0</v>
      </c>
      <c r="P100" s="38">
        <f t="shared" si="8"/>
        <v>4.8333333333333339</v>
      </c>
      <c r="Q100" s="38">
        <f t="shared" si="4"/>
        <v>1.2083333333333335</v>
      </c>
    </row>
    <row r="101" spans="1:17" s="18" customFormat="1">
      <c r="A101" t="s">
        <v>518</v>
      </c>
      <c r="B101" s="15" t="s">
        <v>191</v>
      </c>
      <c r="C101" t="s">
        <v>623</v>
      </c>
      <c r="D101" t="s">
        <v>699</v>
      </c>
      <c r="E101" s="19" t="s">
        <v>622</v>
      </c>
      <c r="F101" s="18" t="s">
        <v>192</v>
      </c>
      <c r="G101" s="32" t="s">
        <v>641</v>
      </c>
      <c r="H101" s="18" t="s">
        <v>671</v>
      </c>
      <c r="J101" s="19">
        <v>50</v>
      </c>
      <c r="K101" s="19">
        <v>300</v>
      </c>
      <c r="L101" s="19">
        <v>643</v>
      </c>
      <c r="M101" s="39">
        <f t="shared" si="5"/>
        <v>214.33333333333334</v>
      </c>
      <c r="N101" s="39">
        <f t="shared" si="6"/>
        <v>53.583333333333336</v>
      </c>
      <c r="O101" s="18">
        <f t="shared" si="7"/>
        <v>0</v>
      </c>
      <c r="P101" s="38">
        <f t="shared" si="8"/>
        <v>4.2866666666666671</v>
      </c>
      <c r="Q101" s="38">
        <f t="shared" si="4"/>
        <v>1.0716666666666668</v>
      </c>
    </row>
    <row r="102" spans="1:17" s="18" customFormat="1">
      <c r="A102" t="s">
        <v>578</v>
      </c>
      <c r="B102" s="15" t="s">
        <v>344</v>
      </c>
      <c r="C102" t="s">
        <v>623</v>
      </c>
      <c r="D102" t="s">
        <v>698</v>
      </c>
      <c r="E102" s="19" t="s">
        <v>622</v>
      </c>
      <c r="F102" s="18" t="s">
        <v>345</v>
      </c>
      <c r="G102" s="32" t="s">
        <v>639</v>
      </c>
      <c r="H102" s="18" t="s">
        <v>671</v>
      </c>
      <c r="J102" s="19">
        <v>25</v>
      </c>
      <c r="K102" s="19">
        <v>675</v>
      </c>
      <c r="L102" s="19">
        <v>294</v>
      </c>
      <c r="M102" s="39">
        <f t="shared" si="5"/>
        <v>98</v>
      </c>
      <c r="N102" s="39">
        <f t="shared" si="6"/>
        <v>24.5</v>
      </c>
      <c r="O102" s="18">
        <f t="shared" si="7"/>
        <v>0</v>
      </c>
      <c r="P102" s="38">
        <f t="shared" si="8"/>
        <v>3.92</v>
      </c>
      <c r="Q102" s="38">
        <f t="shared" si="4"/>
        <v>0.98</v>
      </c>
    </row>
    <row r="103" spans="1:17" s="18" customFormat="1" ht="32.4">
      <c r="A103" t="s">
        <v>321</v>
      </c>
      <c r="B103" s="15" t="s">
        <v>322</v>
      </c>
      <c r="C103" t="s">
        <v>623</v>
      </c>
      <c r="D103"/>
      <c r="E103" s="19" t="s">
        <v>622</v>
      </c>
      <c r="F103" s="18" t="s">
        <v>323</v>
      </c>
      <c r="G103" s="32" t="s">
        <v>639</v>
      </c>
      <c r="H103" s="18" t="s">
        <v>671</v>
      </c>
      <c r="J103" s="19">
        <v>10</v>
      </c>
      <c r="K103" s="19">
        <v>10</v>
      </c>
      <c r="L103" s="19">
        <v>109</v>
      </c>
      <c r="M103" s="39">
        <f t="shared" si="5"/>
        <v>36.333333333333336</v>
      </c>
      <c r="N103" s="39">
        <f t="shared" si="6"/>
        <v>9.0833333333333339</v>
      </c>
      <c r="O103" s="18">
        <f t="shared" si="7"/>
        <v>1</v>
      </c>
      <c r="P103" s="38">
        <f t="shared" si="8"/>
        <v>3.6333333333333337</v>
      </c>
      <c r="Q103" s="38">
        <f t="shared" si="4"/>
        <v>0.90833333333333344</v>
      </c>
    </row>
    <row r="104" spans="1:17" s="18" customFormat="1">
      <c r="A104" t="s">
        <v>511</v>
      </c>
      <c r="B104" s="15" t="s">
        <v>174</v>
      </c>
      <c r="C104" t="s">
        <v>623</v>
      </c>
      <c r="D104" t="s">
        <v>707</v>
      </c>
      <c r="E104" s="19" t="s">
        <v>622</v>
      </c>
      <c r="F104" s="18" t="s">
        <v>175</v>
      </c>
      <c r="G104" s="32" t="s">
        <v>639</v>
      </c>
      <c r="H104" s="18" t="s">
        <v>671</v>
      </c>
      <c r="J104" s="19">
        <v>5</v>
      </c>
      <c r="K104" s="19"/>
      <c r="L104" s="19">
        <v>54</v>
      </c>
      <c r="M104" s="39">
        <f t="shared" si="5"/>
        <v>18</v>
      </c>
      <c r="N104" s="39">
        <f t="shared" si="6"/>
        <v>4.5</v>
      </c>
      <c r="O104" s="18">
        <f t="shared" si="7"/>
        <v>1</v>
      </c>
      <c r="P104" s="38">
        <f t="shared" si="8"/>
        <v>3.6</v>
      </c>
      <c r="Q104" s="38">
        <f t="shared" si="4"/>
        <v>0.9</v>
      </c>
    </row>
    <row r="105" spans="1:17" s="18" customFormat="1" ht="32.4">
      <c r="A105" t="s">
        <v>585</v>
      </c>
      <c r="B105" s="15" t="s">
        <v>358</v>
      </c>
      <c r="C105" t="s">
        <v>623</v>
      </c>
      <c r="D105"/>
      <c r="E105" s="19" t="s">
        <v>622</v>
      </c>
      <c r="F105" s="18" t="s">
        <v>359</v>
      </c>
      <c r="G105" s="32" t="s">
        <v>640</v>
      </c>
      <c r="H105" s="18" t="s">
        <v>671</v>
      </c>
      <c r="J105" s="19">
        <v>50</v>
      </c>
      <c r="K105" s="19">
        <v>50</v>
      </c>
      <c r="L105" s="19">
        <v>514</v>
      </c>
      <c r="M105" s="39">
        <f t="shared" si="5"/>
        <v>171.33333333333334</v>
      </c>
      <c r="N105" s="39">
        <f t="shared" si="6"/>
        <v>42.833333333333336</v>
      </c>
      <c r="O105" s="18">
        <f t="shared" si="7"/>
        <v>1</v>
      </c>
      <c r="P105" s="38">
        <f t="shared" si="8"/>
        <v>3.4266666666666667</v>
      </c>
      <c r="Q105" s="38">
        <f t="shared" si="4"/>
        <v>0.85666666666666669</v>
      </c>
    </row>
    <row r="106" spans="1:17" s="18" customFormat="1" ht="32.4">
      <c r="A106" t="s">
        <v>206</v>
      </c>
      <c r="B106" s="15" t="s">
        <v>207</v>
      </c>
      <c r="C106" t="s">
        <v>623</v>
      </c>
      <c r="D106"/>
      <c r="E106" s="19" t="s">
        <v>622</v>
      </c>
      <c r="F106" s="18" t="s">
        <v>208</v>
      </c>
      <c r="G106" s="32" t="s">
        <v>639</v>
      </c>
      <c r="H106" s="18" t="s">
        <v>671</v>
      </c>
      <c r="J106" s="19">
        <v>10</v>
      </c>
      <c r="K106" s="19">
        <v>150</v>
      </c>
      <c r="L106" s="19">
        <v>101</v>
      </c>
      <c r="M106" s="39">
        <f t="shared" si="5"/>
        <v>33.666666666666664</v>
      </c>
      <c r="N106" s="39">
        <f t="shared" si="6"/>
        <v>8.4166666666666661</v>
      </c>
      <c r="O106" s="18">
        <f t="shared" si="7"/>
        <v>0</v>
      </c>
      <c r="P106" s="38">
        <f t="shared" si="8"/>
        <v>3.3666666666666663</v>
      </c>
      <c r="Q106" s="38">
        <f t="shared" si="4"/>
        <v>0.84166666666666656</v>
      </c>
    </row>
    <row r="107" spans="1:17" s="18" customFormat="1">
      <c r="A107" t="s">
        <v>471</v>
      </c>
      <c r="B107" s="18" t="s">
        <v>104</v>
      </c>
      <c r="C107" s="18" t="s">
        <v>619</v>
      </c>
      <c r="D107" t="s">
        <v>696</v>
      </c>
      <c r="E107" s="19" t="s">
        <v>622</v>
      </c>
      <c r="G107" s="19" t="s">
        <v>643</v>
      </c>
      <c r="H107" s="18" t="s">
        <v>671</v>
      </c>
      <c r="J107" s="19">
        <v>10</v>
      </c>
      <c r="K107" s="19">
        <v>10</v>
      </c>
      <c r="L107" s="19">
        <v>99</v>
      </c>
      <c r="M107" s="39">
        <f t="shared" si="5"/>
        <v>33</v>
      </c>
      <c r="N107" s="39">
        <f t="shared" si="6"/>
        <v>8.25</v>
      </c>
      <c r="O107" s="18">
        <f t="shared" si="7"/>
        <v>1</v>
      </c>
      <c r="P107" s="38">
        <f t="shared" si="8"/>
        <v>3.3</v>
      </c>
      <c r="Q107" s="38">
        <f t="shared" si="4"/>
        <v>0.82499999999999996</v>
      </c>
    </row>
    <row r="108" spans="1:17" s="18" customFormat="1" ht="32.4">
      <c r="A108" t="s">
        <v>592</v>
      </c>
      <c r="B108" s="15" t="s">
        <v>381</v>
      </c>
      <c r="C108" t="s">
        <v>623</v>
      </c>
      <c r="D108"/>
      <c r="E108" s="19" t="s">
        <v>622</v>
      </c>
      <c r="F108" s="18" t="s">
        <v>382</v>
      </c>
      <c r="G108" s="32" t="s">
        <v>639</v>
      </c>
      <c r="H108" s="18" t="s">
        <v>671</v>
      </c>
      <c r="J108" s="19">
        <v>60</v>
      </c>
      <c r="K108" s="19">
        <v>720</v>
      </c>
      <c r="L108" s="19">
        <v>550</v>
      </c>
      <c r="M108" s="39">
        <f t="shared" si="5"/>
        <v>183.33333333333334</v>
      </c>
      <c r="N108" s="39">
        <f t="shared" si="6"/>
        <v>45.833333333333336</v>
      </c>
      <c r="O108" s="18">
        <f t="shared" si="7"/>
        <v>0</v>
      </c>
      <c r="P108" s="38">
        <f t="shared" si="8"/>
        <v>3.0555555555555558</v>
      </c>
      <c r="Q108" s="38">
        <f t="shared" si="4"/>
        <v>0.76388888888888895</v>
      </c>
    </row>
    <row r="109" spans="1:17" s="18" customFormat="1">
      <c r="A109" s="16" t="s">
        <v>535</v>
      </c>
      <c r="B109" s="15" t="s">
        <v>237</v>
      </c>
      <c r="C109" t="s">
        <v>623</v>
      </c>
      <c r="D109" t="s">
        <v>703</v>
      </c>
      <c r="E109" s="19" t="s">
        <v>662</v>
      </c>
      <c r="F109" s="18" t="s">
        <v>238</v>
      </c>
      <c r="G109" s="32" t="s">
        <v>639</v>
      </c>
      <c r="H109" s="18" t="s">
        <v>671</v>
      </c>
      <c r="J109" s="19">
        <v>100</v>
      </c>
      <c r="L109" s="19">
        <v>896</v>
      </c>
      <c r="M109" s="39">
        <f t="shared" si="5"/>
        <v>298.66666666666669</v>
      </c>
      <c r="N109" s="39">
        <f t="shared" si="6"/>
        <v>74.666666666666671</v>
      </c>
      <c r="O109" s="18">
        <f t="shared" si="7"/>
        <v>1</v>
      </c>
      <c r="P109" s="38">
        <f t="shared" si="8"/>
        <v>2.9866666666666668</v>
      </c>
      <c r="Q109" s="38">
        <f t="shared" si="4"/>
        <v>0.7466666666666667</v>
      </c>
    </row>
    <row r="110" spans="1:17" s="18" customFormat="1">
      <c r="A110" t="s">
        <v>513</v>
      </c>
      <c r="B110" s="15" t="s">
        <v>178</v>
      </c>
      <c r="C110" t="s">
        <v>623</v>
      </c>
      <c r="D110"/>
      <c r="E110" s="19" t="s">
        <v>622</v>
      </c>
      <c r="F110" s="18" t="s">
        <v>179</v>
      </c>
      <c r="G110" s="32" t="s">
        <v>639</v>
      </c>
      <c r="H110" s="18" t="s">
        <v>671</v>
      </c>
      <c r="J110" s="19">
        <v>50</v>
      </c>
      <c r="K110" s="19">
        <v>50</v>
      </c>
      <c r="L110" s="19">
        <v>425</v>
      </c>
      <c r="M110" s="39">
        <f t="shared" si="5"/>
        <v>141.66666666666666</v>
      </c>
      <c r="N110" s="39">
        <f t="shared" si="6"/>
        <v>35.416666666666664</v>
      </c>
      <c r="O110" s="18">
        <f t="shared" si="7"/>
        <v>1</v>
      </c>
      <c r="P110" s="38">
        <f t="shared" si="8"/>
        <v>2.833333333333333</v>
      </c>
      <c r="Q110" s="38">
        <f t="shared" si="4"/>
        <v>0.70833333333333326</v>
      </c>
    </row>
    <row r="111" spans="1:17" s="18" customFormat="1">
      <c r="A111" t="s">
        <v>536</v>
      </c>
      <c r="B111" s="15" t="s">
        <v>239</v>
      </c>
      <c r="C111" t="s">
        <v>623</v>
      </c>
      <c r="D111" t="s">
        <v>701</v>
      </c>
      <c r="E111" s="19" t="s">
        <v>622</v>
      </c>
      <c r="F111" s="18" t="s">
        <v>240</v>
      </c>
      <c r="G111" s="32" t="s">
        <v>645</v>
      </c>
      <c r="H111" s="18" t="s">
        <v>671</v>
      </c>
      <c r="J111" s="19">
        <v>10</v>
      </c>
      <c r="K111" s="19">
        <v>180</v>
      </c>
      <c r="L111" s="19">
        <v>80</v>
      </c>
      <c r="M111" s="39">
        <f t="shared" si="5"/>
        <v>26.666666666666668</v>
      </c>
      <c r="N111" s="39">
        <f t="shared" si="6"/>
        <v>6.666666666666667</v>
      </c>
      <c r="O111" s="18">
        <f t="shared" si="7"/>
        <v>0</v>
      </c>
      <c r="P111" s="38">
        <f t="shared" si="8"/>
        <v>2.666666666666667</v>
      </c>
      <c r="Q111" s="38">
        <f t="shared" si="4"/>
        <v>0.66666666666666674</v>
      </c>
    </row>
    <row r="112" spans="1:17" s="18" customFormat="1" ht="32.4">
      <c r="A112" t="s">
        <v>255</v>
      </c>
      <c r="B112" s="15" t="s">
        <v>256</v>
      </c>
      <c r="C112" t="s">
        <v>623</v>
      </c>
      <c r="D112" t="s">
        <v>707</v>
      </c>
      <c r="E112" s="19" t="s">
        <v>622</v>
      </c>
      <c r="F112" s="18" t="s">
        <v>257</v>
      </c>
      <c r="G112" s="32" t="s">
        <v>639</v>
      </c>
      <c r="H112" s="18" t="s">
        <v>671</v>
      </c>
      <c r="J112" s="19">
        <v>100</v>
      </c>
      <c r="K112" s="19">
        <v>800</v>
      </c>
      <c r="L112" s="19">
        <v>792</v>
      </c>
      <c r="M112" s="39">
        <f t="shared" si="5"/>
        <v>264</v>
      </c>
      <c r="N112" s="39">
        <f t="shared" si="6"/>
        <v>66</v>
      </c>
      <c r="O112" s="18">
        <f t="shared" si="7"/>
        <v>0</v>
      </c>
      <c r="P112" s="38">
        <f t="shared" si="8"/>
        <v>2.64</v>
      </c>
      <c r="Q112" s="38">
        <f t="shared" si="4"/>
        <v>0.66</v>
      </c>
    </row>
    <row r="113" spans="1:17" s="18" customFormat="1" ht="32.4">
      <c r="A113" t="s">
        <v>611</v>
      </c>
      <c r="B113" s="15" t="s">
        <v>419</v>
      </c>
      <c r="C113" t="s">
        <v>623</v>
      </c>
      <c r="D113" t="s">
        <v>696</v>
      </c>
      <c r="E113" s="19" t="s">
        <v>622</v>
      </c>
      <c r="F113" s="18" t="s">
        <v>420</v>
      </c>
      <c r="G113" s="32" t="s">
        <v>639</v>
      </c>
      <c r="H113" s="18" t="s">
        <v>671</v>
      </c>
      <c r="J113" s="19">
        <v>100</v>
      </c>
      <c r="K113" s="19">
        <v>100</v>
      </c>
      <c r="L113" s="19">
        <v>769</v>
      </c>
      <c r="M113" s="39">
        <f t="shared" si="5"/>
        <v>256.33333333333331</v>
      </c>
      <c r="N113" s="39">
        <f t="shared" si="6"/>
        <v>64.083333333333329</v>
      </c>
      <c r="O113" s="18">
        <f t="shared" si="7"/>
        <v>1</v>
      </c>
      <c r="P113" s="38">
        <f t="shared" si="8"/>
        <v>2.563333333333333</v>
      </c>
      <c r="Q113" s="38">
        <f t="shared" si="4"/>
        <v>0.64083333333333325</v>
      </c>
    </row>
    <row r="114" spans="1:17" s="18" customFormat="1">
      <c r="A114" t="s">
        <v>514</v>
      </c>
      <c r="B114" s="15" t="s">
        <v>180</v>
      </c>
      <c r="C114" t="s">
        <v>623</v>
      </c>
      <c r="D114" t="s">
        <v>696</v>
      </c>
      <c r="E114" s="19" t="s">
        <v>622</v>
      </c>
      <c r="F114" s="18" t="s">
        <v>181</v>
      </c>
      <c r="G114" s="32" t="s">
        <v>639</v>
      </c>
      <c r="H114" s="18" t="s">
        <v>671</v>
      </c>
      <c r="J114" s="19">
        <v>50</v>
      </c>
      <c r="K114" s="19">
        <v>50</v>
      </c>
      <c r="L114" s="19">
        <v>360</v>
      </c>
      <c r="M114" s="39">
        <f t="shared" si="5"/>
        <v>120</v>
      </c>
      <c r="N114" s="39">
        <f t="shared" si="6"/>
        <v>30</v>
      </c>
      <c r="O114" s="18">
        <f t="shared" si="7"/>
        <v>1</v>
      </c>
      <c r="P114" s="38">
        <f t="shared" si="8"/>
        <v>2.4</v>
      </c>
      <c r="Q114" s="38">
        <f t="shared" si="4"/>
        <v>0.6</v>
      </c>
    </row>
    <row r="115" spans="1:17" s="18" customFormat="1">
      <c r="A115" t="s">
        <v>603</v>
      </c>
      <c r="B115" s="15" t="s">
        <v>403</v>
      </c>
      <c r="C115" t="s">
        <v>623</v>
      </c>
      <c r="D115"/>
      <c r="E115" s="19" t="s">
        <v>622</v>
      </c>
      <c r="F115" s="18" t="s">
        <v>404</v>
      </c>
      <c r="G115" s="32" t="s">
        <v>639</v>
      </c>
      <c r="H115" s="18" t="s">
        <v>671</v>
      </c>
      <c r="J115" s="19">
        <v>10</v>
      </c>
      <c r="K115" s="19">
        <v>10</v>
      </c>
      <c r="L115" s="19">
        <v>70</v>
      </c>
      <c r="M115" s="39">
        <f t="shared" si="5"/>
        <v>23.333333333333332</v>
      </c>
      <c r="N115" s="39">
        <f t="shared" si="6"/>
        <v>5.833333333333333</v>
      </c>
      <c r="O115" s="18">
        <f t="shared" si="7"/>
        <v>1</v>
      </c>
      <c r="P115" s="38">
        <f t="shared" si="8"/>
        <v>2.333333333333333</v>
      </c>
      <c r="Q115" s="38">
        <f t="shared" si="4"/>
        <v>0.58333333333333326</v>
      </c>
    </row>
    <row r="116" spans="1:17" s="18" customFormat="1" ht="32.4">
      <c r="A116" t="s">
        <v>525</v>
      </c>
      <c r="B116" s="15" t="s">
        <v>211</v>
      </c>
      <c r="C116" t="s">
        <v>623</v>
      </c>
      <c r="D116" t="s">
        <v>702</v>
      </c>
      <c r="E116" s="19" t="s">
        <v>622</v>
      </c>
      <c r="F116" s="18" t="s">
        <v>212</v>
      </c>
      <c r="G116" s="32" t="s">
        <v>639</v>
      </c>
      <c r="H116" s="18" t="s">
        <v>671</v>
      </c>
      <c r="J116" s="19">
        <v>100</v>
      </c>
      <c r="K116" s="19">
        <v>600</v>
      </c>
      <c r="L116" s="19">
        <v>699</v>
      </c>
      <c r="M116" s="39">
        <f t="shared" si="5"/>
        <v>233</v>
      </c>
      <c r="N116" s="39">
        <f t="shared" si="6"/>
        <v>58.25</v>
      </c>
      <c r="O116" s="18">
        <f t="shared" si="7"/>
        <v>0</v>
      </c>
      <c r="P116" s="38">
        <f t="shared" si="8"/>
        <v>2.33</v>
      </c>
      <c r="Q116" s="38">
        <f t="shared" si="4"/>
        <v>0.58250000000000002</v>
      </c>
    </row>
    <row r="117" spans="1:17" s="18" customFormat="1" ht="32.4">
      <c r="A117" t="s">
        <v>591</v>
      </c>
      <c r="B117" s="15" t="s">
        <v>379</v>
      </c>
      <c r="C117" t="s">
        <v>623</v>
      </c>
      <c r="D117"/>
      <c r="E117" s="19" t="s">
        <v>662</v>
      </c>
      <c r="F117" s="18" t="s">
        <v>380</v>
      </c>
      <c r="H117" s="18" t="s">
        <v>671</v>
      </c>
      <c r="J117" s="19">
        <v>60</v>
      </c>
      <c r="L117" s="19">
        <v>418</v>
      </c>
      <c r="M117" s="39">
        <f t="shared" si="5"/>
        <v>139.33333333333334</v>
      </c>
      <c r="N117" s="39">
        <f t="shared" si="6"/>
        <v>34.833333333333336</v>
      </c>
      <c r="O117" s="18">
        <f t="shared" si="7"/>
        <v>1</v>
      </c>
      <c r="P117" s="38">
        <f t="shared" si="8"/>
        <v>2.3222222222222224</v>
      </c>
      <c r="Q117" s="38">
        <f t="shared" si="4"/>
        <v>0.5805555555555556</v>
      </c>
    </row>
    <row r="118" spans="1:17" s="18" customFormat="1" ht="32.4">
      <c r="A118" t="s">
        <v>522</v>
      </c>
      <c r="B118" s="15" t="s">
        <v>202</v>
      </c>
      <c r="C118" t="s">
        <v>623</v>
      </c>
      <c r="D118" t="s">
        <v>700</v>
      </c>
      <c r="E118" s="19" t="s">
        <v>622</v>
      </c>
      <c r="F118" s="18" t="s">
        <v>203</v>
      </c>
      <c r="G118" s="32" t="s">
        <v>641</v>
      </c>
      <c r="H118" s="18" t="s">
        <v>671</v>
      </c>
      <c r="J118" s="19">
        <v>20</v>
      </c>
      <c r="K118" s="19">
        <v>160</v>
      </c>
      <c r="L118" s="19">
        <v>133</v>
      </c>
      <c r="M118" s="39">
        <f t="shared" si="5"/>
        <v>44.333333333333336</v>
      </c>
      <c r="N118" s="39">
        <f t="shared" si="6"/>
        <v>11.083333333333334</v>
      </c>
      <c r="O118" s="18">
        <f t="shared" si="7"/>
        <v>0</v>
      </c>
      <c r="P118" s="38">
        <f t="shared" si="8"/>
        <v>2.2166666666666668</v>
      </c>
      <c r="Q118" s="38">
        <f t="shared" si="4"/>
        <v>0.5541666666666667</v>
      </c>
    </row>
    <row r="119" spans="1:17" s="18" customFormat="1">
      <c r="A119" t="s">
        <v>524</v>
      </c>
      <c r="B119" s="15" t="s">
        <v>209</v>
      </c>
      <c r="C119" t="s">
        <v>623</v>
      </c>
      <c r="D119" t="s">
        <v>701</v>
      </c>
      <c r="E119" s="19" t="s">
        <v>622</v>
      </c>
      <c r="F119" s="18" t="s">
        <v>210</v>
      </c>
      <c r="G119" s="32" t="s">
        <v>645</v>
      </c>
      <c r="H119" s="18" t="s">
        <v>671</v>
      </c>
      <c r="J119" s="19">
        <v>10</v>
      </c>
      <c r="K119" s="19">
        <v>100</v>
      </c>
      <c r="L119" s="19">
        <v>64</v>
      </c>
      <c r="M119" s="39">
        <f t="shared" si="5"/>
        <v>21.333333333333332</v>
      </c>
      <c r="N119" s="39">
        <f t="shared" si="6"/>
        <v>5.333333333333333</v>
      </c>
      <c r="O119" s="18">
        <f t="shared" si="7"/>
        <v>0</v>
      </c>
      <c r="P119" s="38">
        <f t="shared" si="8"/>
        <v>2.1333333333333333</v>
      </c>
      <c r="Q119" s="38">
        <f t="shared" si="4"/>
        <v>0.53333333333333333</v>
      </c>
    </row>
    <row r="120" spans="1:17" s="18" customFormat="1" ht="32.4">
      <c r="A120" s="16" t="s">
        <v>243</v>
      </c>
      <c r="B120" s="15" t="s">
        <v>244</v>
      </c>
      <c r="C120" t="s">
        <v>623</v>
      </c>
      <c r="D120" t="s">
        <v>705</v>
      </c>
      <c r="E120" s="19" t="s">
        <v>662</v>
      </c>
      <c r="F120" s="18" t="s">
        <v>245</v>
      </c>
      <c r="H120" s="18" t="s">
        <v>671</v>
      </c>
      <c r="J120" s="19">
        <v>5</v>
      </c>
      <c r="L120" s="19">
        <v>30</v>
      </c>
      <c r="M120" s="39">
        <f t="shared" si="5"/>
        <v>10</v>
      </c>
      <c r="N120" s="39">
        <f t="shared" si="6"/>
        <v>2.5</v>
      </c>
      <c r="O120" s="18">
        <f t="shared" si="7"/>
        <v>1</v>
      </c>
      <c r="P120" s="38">
        <f t="shared" si="8"/>
        <v>2</v>
      </c>
      <c r="Q120" s="38">
        <f t="shared" si="4"/>
        <v>0.5</v>
      </c>
    </row>
    <row r="121" spans="1:17" s="18" customFormat="1" ht="32.4">
      <c r="A121" t="s">
        <v>563</v>
      </c>
      <c r="B121" s="15" t="s">
        <v>305</v>
      </c>
      <c r="C121" t="s">
        <v>623</v>
      </c>
      <c r="D121"/>
      <c r="E121" s="19" t="s">
        <v>622</v>
      </c>
      <c r="F121" s="18" t="s">
        <v>306</v>
      </c>
      <c r="G121" s="32" t="s">
        <v>640</v>
      </c>
      <c r="H121" s="18" t="s">
        <v>671</v>
      </c>
      <c r="J121" s="19">
        <v>60</v>
      </c>
      <c r="K121" s="19">
        <v>60</v>
      </c>
      <c r="L121" s="19">
        <v>338</v>
      </c>
      <c r="M121" s="39">
        <f t="shared" si="5"/>
        <v>112.66666666666667</v>
      </c>
      <c r="N121" s="39">
        <f t="shared" si="6"/>
        <v>28.166666666666668</v>
      </c>
      <c r="O121" s="18">
        <f t="shared" si="7"/>
        <v>1</v>
      </c>
      <c r="P121" s="38">
        <f t="shared" si="8"/>
        <v>1.8777777777777778</v>
      </c>
      <c r="Q121" s="38">
        <f t="shared" si="4"/>
        <v>0.46944444444444444</v>
      </c>
    </row>
    <row r="122" spans="1:17" s="18" customFormat="1">
      <c r="A122" t="s">
        <v>541</v>
      </c>
      <c r="B122" s="15" t="s">
        <v>258</v>
      </c>
      <c r="C122" t="s">
        <v>623</v>
      </c>
      <c r="D122" t="s">
        <v>695</v>
      </c>
      <c r="E122" s="19" t="s">
        <v>622</v>
      </c>
      <c r="F122" s="18" t="s">
        <v>259</v>
      </c>
      <c r="G122" s="32" t="s">
        <v>639</v>
      </c>
      <c r="H122" s="18" t="s">
        <v>671</v>
      </c>
      <c r="J122" s="19">
        <v>5</v>
      </c>
      <c r="K122" s="19">
        <v>5</v>
      </c>
      <c r="L122" s="19">
        <v>25</v>
      </c>
      <c r="M122" s="39">
        <f t="shared" si="5"/>
        <v>8.3333333333333339</v>
      </c>
      <c r="N122" s="39">
        <f t="shared" si="6"/>
        <v>2.0833333333333335</v>
      </c>
      <c r="O122" s="18">
        <f t="shared" si="7"/>
        <v>1</v>
      </c>
      <c r="P122" s="38">
        <f t="shared" si="8"/>
        <v>1.6666666666666667</v>
      </c>
      <c r="Q122" s="38">
        <f t="shared" si="4"/>
        <v>0.41666666666666669</v>
      </c>
    </row>
    <row r="123" spans="1:17" s="18" customFormat="1" ht="32.4">
      <c r="A123" t="s">
        <v>569</v>
      </c>
      <c r="B123" s="15" t="s">
        <v>326</v>
      </c>
      <c r="C123" t="s">
        <v>623</v>
      </c>
      <c r="D123" s="19" t="s">
        <v>712</v>
      </c>
      <c r="E123" s="19" t="s">
        <v>622</v>
      </c>
      <c r="F123" s="18" t="s">
        <v>327</v>
      </c>
      <c r="G123" s="32" t="s">
        <v>641</v>
      </c>
      <c r="H123" s="18" t="s">
        <v>671</v>
      </c>
      <c r="J123" s="19">
        <v>20</v>
      </c>
      <c r="K123" s="19">
        <v>20</v>
      </c>
      <c r="L123" s="19">
        <v>100</v>
      </c>
      <c r="M123" s="39">
        <f t="shared" ref="M123:M154" si="9">L123/3</f>
        <v>33.333333333333336</v>
      </c>
      <c r="N123" s="39">
        <f t="shared" ref="N123:N154" si="10">L123/12</f>
        <v>8.3333333333333339</v>
      </c>
      <c r="O123" s="18">
        <f t="shared" ref="O123:O154" si="11">IF(M123&gt;K123,1,0)</f>
        <v>1</v>
      </c>
      <c r="P123" s="38">
        <f t="shared" ref="P123:P154" si="12">M123/J123</f>
        <v>1.6666666666666667</v>
      </c>
      <c r="Q123" s="38">
        <f t="shared" si="4"/>
        <v>0.41666666666666669</v>
      </c>
    </row>
    <row r="124" spans="1:17" s="18" customFormat="1">
      <c r="A124" t="s">
        <v>102</v>
      </c>
      <c r="B124" s="18" t="s">
        <v>101</v>
      </c>
      <c r="C124" s="18" t="s">
        <v>619</v>
      </c>
      <c r="D124" t="s">
        <v>696</v>
      </c>
      <c r="E124" s="19" t="s">
        <v>622</v>
      </c>
      <c r="G124" s="19" t="s">
        <v>639</v>
      </c>
      <c r="H124" s="18" t="s">
        <v>671</v>
      </c>
      <c r="J124" s="19">
        <v>30</v>
      </c>
      <c r="K124" s="18">
        <v>30</v>
      </c>
      <c r="L124" s="19">
        <v>145</v>
      </c>
      <c r="M124" s="39">
        <f t="shared" si="9"/>
        <v>48.333333333333336</v>
      </c>
      <c r="N124" s="39">
        <f t="shared" si="10"/>
        <v>12.083333333333334</v>
      </c>
      <c r="O124" s="18">
        <f t="shared" si="11"/>
        <v>1</v>
      </c>
      <c r="P124" s="38">
        <f t="shared" si="12"/>
        <v>1.6111111111111112</v>
      </c>
      <c r="Q124" s="38">
        <f t="shared" ref="Q124:Q165" si="13">N124/J124</f>
        <v>0.40277777777777779</v>
      </c>
    </row>
    <row r="125" spans="1:17" s="18" customFormat="1" ht="32.4">
      <c r="A125" t="s">
        <v>523</v>
      </c>
      <c r="B125" s="15" t="s">
        <v>204</v>
      </c>
      <c r="C125" t="s">
        <v>623</v>
      </c>
      <c r="D125"/>
      <c r="E125" s="19" t="s">
        <v>622</v>
      </c>
      <c r="F125" s="18" t="s">
        <v>205</v>
      </c>
      <c r="G125" s="32" t="s">
        <v>639</v>
      </c>
      <c r="H125" s="18" t="s">
        <v>671</v>
      </c>
      <c r="J125" s="19">
        <v>50</v>
      </c>
      <c r="K125" s="19">
        <v>600</v>
      </c>
      <c r="L125" s="19">
        <v>238</v>
      </c>
      <c r="M125" s="39">
        <f t="shared" si="9"/>
        <v>79.333333333333329</v>
      </c>
      <c r="N125" s="39">
        <f t="shared" si="10"/>
        <v>19.833333333333332</v>
      </c>
      <c r="O125" s="18">
        <f t="shared" si="11"/>
        <v>0</v>
      </c>
      <c r="P125" s="38">
        <f t="shared" si="12"/>
        <v>1.5866666666666667</v>
      </c>
      <c r="Q125" s="38">
        <f t="shared" si="13"/>
        <v>0.39666666666666667</v>
      </c>
    </row>
    <row r="126" spans="1:17" s="18" customFormat="1" ht="32.4">
      <c r="A126" t="s">
        <v>530</v>
      </c>
      <c r="B126" s="15" t="s">
        <v>227</v>
      </c>
      <c r="C126" t="s">
        <v>623</v>
      </c>
      <c r="D126" t="s">
        <v>703</v>
      </c>
      <c r="E126" s="19" t="s">
        <v>622</v>
      </c>
      <c r="F126" s="18" t="s">
        <v>228</v>
      </c>
      <c r="G126" s="32" t="s">
        <v>642</v>
      </c>
      <c r="H126" s="18" t="s">
        <v>671</v>
      </c>
      <c r="J126" s="19">
        <v>32</v>
      </c>
      <c r="K126" s="19">
        <v>32</v>
      </c>
      <c r="L126" s="19">
        <v>147</v>
      </c>
      <c r="M126" s="39">
        <f t="shared" si="9"/>
        <v>49</v>
      </c>
      <c r="N126" s="39">
        <f t="shared" si="10"/>
        <v>12.25</v>
      </c>
      <c r="O126" s="18">
        <f t="shared" si="11"/>
        <v>1</v>
      </c>
      <c r="P126" s="38">
        <f t="shared" si="12"/>
        <v>1.53125</v>
      </c>
      <c r="Q126" s="38">
        <f t="shared" si="13"/>
        <v>0.3828125</v>
      </c>
    </row>
    <row r="127" spans="1:17" s="18" customFormat="1" ht="32.4">
      <c r="A127" t="s">
        <v>365</v>
      </c>
      <c r="B127" s="15" t="s">
        <v>366</v>
      </c>
      <c r="C127" t="s">
        <v>623</v>
      </c>
      <c r="D127"/>
      <c r="E127" s="19" t="s">
        <v>622</v>
      </c>
      <c r="F127" s="18" t="s">
        <v>367</v>
      </c>
      <c r="G127" s="32" t="s">
        <v>639</v>
      </c>
      <c r="H127" s="18" t="s">
        <v>671</v>
      </c>
      <c r="J127" s="19">
        <v>50</v>
      </c>
      <c r="K127" s="19">
        <v>50</v>
      </c>
      <c r="L127" s="19">
        <v>214</v>
      </c>
      <c r="M127" s="39">
        <f t="shared" si="9"/>
        <v>71.333333333333329</v>
      </c>
      <c r="N127" s="39">
        <f t="shared" si="10"/>
        <v>17.833333333333332</v>
      </c>
      <c r="O127" s="18">
        <f t="shared" si="11"/>
        <v>1</v>
      </c>
      <c r="P127" s="38">
        <f t="shared" si="12"/>
        <v>1.4266666666666665</v>
      </c>
      <c r="Q127" s="38">
        <f t="shared" si="13"/>
        <v>0.35666666666666663</v>
      </c>
    </row>
    <row r="128" spans="1:17" s="18" customFormat="1">
      <c r="A128" t="s">
        <v>654</v>
      </c>
      <c r="B128" s="15" t="s">
        <v>655</v>
      </c>
      <c r="C128" t="s">
        <v>623</v>
      </c>
      <c r="D128" t="s">
        <v>715</v>
      </c>
      <c r="E128" s="19" t="s">
        <v>622</v>
      </c>
      <c r="G128" s="32" t="s">
        <v>656</v>
      </c>
      <c r="H128" s="18" t="s">
        <v>671</v>
      </c>
      <c r="J128" s="19">
        <v>10</v>
      </c>
      <c r="K128" s="19">
        <v>400</v>
      </c>
      <c r="L128" s="40">
        <v>39</v>
      </c>
      <c r="M128" s="39">
        <f t="shared" si="9"/>
        <v>13</v>
      </c>
      <c r="N128" s="39">
        <f t="shared" si="10"/>
        <v>3.25</v>
      </c>
      <c r="O128" s="18">
        <f t="shared" si="11"/>
        <v>0</v>
      </c>
      <c r="P128" s="38">
        <f t="shared" si="12"/>
        <v>1.3</v>
      </c>
      <c r="Q128" s="38">
        <f t="shared" si="13"/>
        <v>0.32500000000000001</v>
      </c>
    </row>
    <row r="129" spans="1:17" s="18" customFormat="1">
      <c r="A129" t="s">
        <v>460</v>
      </c>
      <c r="B129" s="18" t="s">
        <v>87</v>
      </c>
      <c r="C129" s="18" t="s">
        <v>618</v>
      </c>
      <c r="D129" s="19" t="s">
        <v>713</v>
      </c>
      <c r="E129" s="19" t="s">
        <v>622</v>
      </c>
      <c r="G129" s="19" t="s">
        <v>639</v>
      </c>
      <c r="H129" s="18" t="s">
        <v>671</v>
      </c>
      <c r="J129" s="19">
        <v>100</v>
      </c>
      <c r="L129" s="19">
        <v>382</v>
      </c>
      <c r="M129" s="39">
        <f t="shared" si="9"/>
        <v>127.33333333333333</v>
      </c>
      <c r="N129" s="39">
        <f t="shared" si="10"/>
        <v>31.833333333333332</v>
      </c>
      <c r="O129" s="18">
        <f t="shared" si="11"/>
        <v>1</v>
      </c>
      <c r="P129" s="38">
        <f t="shared" si="12"/>
        <v>1.2733333333333332</v>
      </c>
      <c r="Q129" s="38">
        <f t="shared" si="13"/>
        <v>0.3183333333333333</v>
      </c>
    </row>
    <row r="130" spans="1:17" s="18" customFormat="1">
      <c r="A130" t="s">
        <v>606</v>
      </c>
      <c r="B130" s="15" t="s">
        <v>409</v>
      </c>
      <c r="C130" t="s">
        <v>623</v>
      </c>
      <c r="D130"/>
      <c r="E130" s="19" t="s">
        <v>622</v>
      </c>
      <c r="F130" s="18" t="s">
        <v>410</v>
      </c>
      <c r="G130" s="32" t="s">
        <v>646</v>
      </c>
      <c r="H130" s="18" t="s">
        <v>671</v>
      </c>
      <c r="J130" s="19">
        <v>10</v>
      </c>
      <c r="K130" s="19">
        <v>100</v>
      </c>
      <c r="L130" s="19">
        <v>38</v>
      </c>
      <c r="M130" s="39">
        <f t="shared" si="9"/>
        <v>12.666666666666666</v>
      </c>
      <c r="N130" s="39">
        <f t="shared" si="10"/>
        <v>3.1666666666666665</v>
      </c>
      <c r="O130" s="18">
        <f t="shared" si="11"/>
        <v>0</v>
      </c>
      <c r="P130" s="38">
        <f t="shared" si="12"/>
        <v>1.2666666666666666</v>
      </c>
      <c r="Q130" s="38">
        <f t="shared" si="13"/>
        <v>0.31666666666666665</v>
      </c>
    </row>
    <row r="131" spans="1:17" s="18" customFormat="1" ht="32.4">
      <c r="A131" t="s">
        <v>519</v>
      </c>
      <c r="B131" s="15" t="s">
        <v>193</v>
      </c>
      <c r="C131" t="s">
        <v>623</v>
      </c>
      <c r="D131" t="s">
        <v>699</v>
      </c>
      <c r="E131" s="19" t="s">
        <v>622</v>
      </c>
      <c r="F131" s="18" t="s">
        <v>194</v>
      </c>
      <c r="G131" s="32" t="s">
        <v>641</v>
      </c>
      <c r="H131" s="18" t="s">
        <v>671</v>
      </c>
      <c r="J131" s="19">
        <v>10</v>
      </c>
      <c r="K131" s="19">
        <v>50</v>
      </c>
      <c r="L131" s="19">
        <v>34</v>
      </c>
      <c r="M131" s="39">
        <f t="shared" si="9"/>
        <v>11.333333333333334</v>
      </c>
      <c r="N131" s="39">
        <f t="shared" si="10"/>
        <v>2.8333333333333335</v>
      </c>
      <c r="O131" s="18">
        <f t="shared" si="11"/>
        <v>0</v>
      </c>
      <c r="P131" s="38">
        <f t="shared" si="12"/>
        <v>1.1333333333333333</v>
      </c>
      <c r="Q131" s="38">
        <f t="shared" si="13"/>
        <v>0.28333333333333333</v>
      </c>
    </row>
    <row r="132" spans="1:17" s="18" customFormat="1" ht="32.4">
      <c r="A132" s="16" t="s">
        <v>589</v>
      </c>
      <c r="B132" s="15" t="s">
        <v>375</v>
      </c>
      <c r="C132" t="s">
        <v>623</v>
      </c>
      <c r="D132"/>
      <c r="E132" s="19" t="s">
        <v>622</v>
      </c>
      <c r="F132" s="18" t="s">
        <v>376</v>
      </c>
      <c r="G132" s="32" t="s">
        <v>646</v>
      </c>
      <c r="H132" s="18" t="s">
        <v>671</v>
      </c>
      <c r="J132" s="19">
        <v>10</v>
      </c>
      <c r="K132" s="19">
        <v>10</v>
      </c>
      <c r="L132" s="19">
        <v>34</v>
      </c>
      <c r="M132" s="39">
        <f t="shared" si="9"/>
        <v>11.333333333333334</v>
      </c>
      <c r="N132" s="39">
        <f t="shared" si="10"/>
        <v>2.8333333333333335</v>
      </c>
      <c r="O132" s="18">
        <f t="shared" si="11"/>
        <v>1</v>
      </c>
      <c r="P132" s="38">
        <f t="shared" si="12"/>
        <v>1.1333333333333333</v>
      </c>
      <c r="Q132" s="38">
        <f t="shared" si="13"/>
        <v>0.28333333333333333</v>
      </c>
    </row>
    <row r="133" spans="1:17" s="18" customFormat="1" ht="32.4">
      <c r="A133" t="s">
        <v>307</v>
      </c>
      <c r="B133" s="15" t="s">
        <v>308</v>
      </c>
      <c r="C133" t="s">
        <v>623</v>
      </c>
      <c r="D133" t="s">
        <v>696</v>
      </c>
      <c r="E133" s="19" t="s">
        <v>622</v>
      </c>
      <c r="F133" s="18" t="s">
        <v>309</v>
      </c>
      <c r="G133" s="32" t="s">
        <v>646</v>
      </c>
      <c r="H133" s="18" t="s">
        <v>671</v>
      </c>
      <c r="J133" s="19">
        <v>100</v>
      </c>
      <c r="K133" s="19">
        <v>100</v>
      </c>
      <c r="L133" s="19">
        <v>317</v>
      </c>
      <c r="M133" s="39">
        <f t="shared" si="9"/>
        <v>105.66666666666667</v>
      </c>
      <c r="N133" s="39">
        <f t="shared" si="10"/>
        <v>26.416666666666668</v>
      </c>
      <c r="O133" s="18">
        <f t="shared" si="11"/>
        <v>1</v>
      </c>
      <c r="P133" s="38">
        <f t="shared" si="12"/>
        <v>1.0566666666666666</v>
      </c>
      <c r="Q133" s="38">
        <f t="shared" si="13"/>
        <v>0.26416666666666666</v>
      </c>
    </row>
    <row r="134" spans="1:17" s="18" customFormat="1" ht="32.4">
      <c r="A134" t="s">
        <v>562</v>
      </c>
      <c r="B134" s="15" t="s">
        <v>303</v>
      </c>
      <c r="C134" t="s">
        <v>623</v>
      </c>
      <c r="D134"/>
      <c r="E134" s="19" t="s">
        <v>622</v>
      </c>
      <c r="F134" s="18" t="s">
        <v>304</v>
      </c>
      <c r="G134" s="32" t="s">
        <v>641</v>
      </c>
      <c r="H134" s="18" t="s">
        <v>671</v>
      </c>
      <c r="J134" s="19">
        <v>10</v>
      </c>
      <c r="K134" s="19">
        <v>10</v>
      </c>
      <c r="L134" s="19">
        <v>30</v>
      </c>
      <c r="M134" s="39">
        <f t="shared" si="9"/>
        <v>10</v>
      </c>
      <c r="N134" s="39">
        <f t="shared" si="10"/>
        <v>2.5</v>
      </c>
      <c r="O134" s="18">
        <f t="shared" si="11"/>
        <v>0</v>
      </c>
      <c r="P134" s="38">
        <f t="shared" si="12"/>
        <v>1</v>
      </c>
      <c r="Q134" s="38">
        <f t="shared" si="13"/>
        <v>0.25</v>
      </c>
    </row>
    <row r="135" spans="1:17" s="18" customFormat="1">
      <c r="A135" t="s">
        <v>476</v>
      </c>
      <c r="B135" s="18" t="s">
        <v>111</v>
      </c>
      <c r="C135" s="18" t="s">
        <v>619</v>
      </c>
      <c r="E135" s="19" t="s">
        <v>662</v>
      </c>
      <c r="G135" s="19" t="s">
        <v>644</v>
      </c>
      <c r="H135" s="18" t="s">
        <v>671</v>
      </c>
      <c r="J135" s="18">
        <v>30</v>
      </c>
      <c r="L135" s="19">
        <v>81</v>
      </c>
      <c r="M135" s="39">
        <f t="shared" si="9"/>
        <v>27</v>
      </c>
      <c r="N135" s="39">
        <f t="shared" si="10"/>
        <v>6.75</v>
      </c>
      <c r="O135" s="18">
        <f t="shared" si="11"/>
        <v>1</v>
      </c>
      <c r="P135" s="38">
        <f t="shared" si="12"/>
        <v>0.9</v>
      </c>
      <c r="Q135" s="38">
        <f t="shared" si="13"/>
        <v>0.22500000000000001</v>
      </c>
    </row>
    <row r="136" spans="1:17" s="18" customFormat="1" ht="32.4">
      <c r="A136" t="s">
        <v>590</v>
      </c>
      <c r="B136" s="15" t="s">
        <v>377</v>
      </c>
      <c r="C136" t="s">
        <v>623</v>
      </c>
      <c r="D136"/>
      <c r="E136" s="19" t="s">
        <v>622</v>
      </c>
      <c r="F136" s="18" t="s">
        <v>378</v>
      </c>
      <c r="G136" s="32" t="s">
        <v>645</v>
      </c>
      <c r="H136" s="18" t="s">
        <v>671</v>
      </c>
      <c r="J136" s="19">
        <v>50</v>
      </c>
      <c r="K136" s="19">
        <v>50</v>
      </c>
      <c r="L136" s="19">
        <v>135</v>
      </c>
      <c r="M136" s="39">
        <f t="shared" si="9"/>
        <v>45</v>
      </c>
      <c r="N136" s="39">
        <f t="shared" si="10"/>
        <v>11.25</v>
      </c>
      <c r="O136" s="18">
        <f t="shared" si="11"/>
        <v>0</v>
      </c>
      <c r="P136" s="38">
        <f t="shared" si="12"/>
        <v>0.9</v>
      </c>
      <c r="Q136" s="38">
        <f t="shared" si="13"/>
        <v>0.22500000000000001</v>
      </c>
    </row>
    <row r="137" spans="1:17" s="18" customFormat="1">
      <c r="A137" t="s">
        <v>610</v>
      </c>
      <c r="B137" s="15" t="s">
        <v>417</v>
      </c>
      <c r="C137" t="s">
        <v>623</v>
      </c>
      <c r="D137"/>
      <c r="E137" s="19" t="s">
        <v>662</v>
      </c>
      <c r="F137" s="18" t="s">
        <v>418</v>
      </c>
      <c r="H137" s="18" t="s">
        <v>671</v>
      </c>
      <c r="J137" s="19">
        <v>60</v>
      </c>
      <c r="K137" s="18">
        <v>60</v>
      </c>
      <c r="L137" s="19">
        <v>161</v>
      </c>
      <c r="M137" s="39">
        <f t="shared" si="9"/>
        <v>53.666666666666664</v>
      </c>
      <c r="N137" s="39">
        <f t="shared" si="10"/>
        <v>13.416666666666666</v>
      </c>
      <c r="O137" s="18">
        <f t="shared" si="11"/>
        <v>0</v>
      </c>
      <c r="P137" s="38">
        <f t="shared" si="12"/>
        <v>0.89444444444444438</v>
      </c>
      <c r="Q137" s="38">
        <f t="shared" si="13"/>
        <v>0.22361111111111109</v>
      </c>
    </row>
    <row r="138" spans="1:17" s="18" customFormat="1" ht="32.4">
      <c r="A138" t="s">
        <v>368</v>
      </c>
      <c r="B138" s="15" t="s">
        <v>369</v>
      </c>
      <c r="C138" t="s">
        <v>623</v>
      </c>
      <c r="D138"/>
      <c r="E138" s="19" t="s">
        <v>622</v>
      </c>
      <c r="F138" s="18" t="s">
        <v>370</v>
      </c>
      <c r="G138" s="32" t="s">
        <v>646</v>
      </c>
      <c r="H138" s="18" t="s">
        <v>671</v>
      </c>
      <c r="J138" s="19">
        <v>100</v>
      </c>
      <c r="K138" s="19">
        <v>100</v>
      </c>
      <c r="L138" s="19">
        <v>258</v>
      </c>
      <c r="M138" s="39">
        <f t="shared" si="9"/>
        <v>86</v>
      </c>
      <c r="N138" s="39">
        <f t="shared" si="10"/>
        <v>21.5</v>
      </c>
      <c r="O138" s="18">
        <f t="shared" si="11"/>
        <v>0</v>
      </c>
      <c r="P138" s="38">
        <f t="shared" si="12"/>
        <v>0.86</v>
      </c>
      <c r="Q138" s="38">
        <f t="shared" si="13"/>
        <v>0.215</v>
      </c>
    </row>
    <row r="139" spans="1:17" s="18" customFormat="1">
      <c r="A139" t="s">
        <v>477</v>
      </c>
      <c r="B139" s="18" t="s">
        <v>112</v>
      </c>
      <c r="C139" s="18" t="s">
        <v>619</v>
      </c>
      <c r="E139" s="19" t="s">
        <v>662</v>
      </c>
      <c r="G139" s="19" t="s">
        <v>644</v>
      </c>
      <c r="H139" s="18" t="s">
        <v>671</v>
      </c>
      <c r="J139" s="18">
        <v>30</v>
      </c>
      <c r="L139" s="19">
        <v>74</v>
      </c>
      <c r="M139" s="39">
        <f t="shared" si="9"/>
        <v>24.666666666666668</v>
      </c>
      <c r="N139" s="39">
        <f t="shared" si="10"/>
        <v>6.166666666666667</v>
      </c>
      <c r="O139" s="18">
        <f t="shared" si="11"/>
        <v>1</v>
      </c>
      <c r="P139" s="38">
        <f t="shared" si="12"/>
        <v>0.8222222222222223</v>
      </c>
      <c r="Q139" s="38">
        <f t="shared" si="13"/>
        <v>0.20555555555555557</v>
      </c>
    </row>
    <row r="140" spans="1:17" s="18" customFormat="1">
      <c r="A140" t="s">
        <v>459</v>
      </c>
      <c r="B140" s="18" t="s">
        <v>86</v>
      </c>
      <c r="C140" s="18" t="s">
        <v>618</v>
      </c>
      <c r="D140" s="19" t="s">
        <v>714</v>
      </c>
      <c r="E140" s="19" t="s">
        <v>622</v>
      </c>
      <c r="G140" s="19" t="s">
        <v>639</v>
      </c>
      <c r="H140" s="18" t="s">
        <v>671</v>
      </c>
      <c r="J140" s="19">
        <v>200</v>
      </c>
      <c r="L140" s="19">
        <v>491</v>
      </c>
      <c r="M140" s="39">
        <f t="shared" si="9"/>
        <v>163.66666666666666</v>
      </c>
      <c r="N140" s="39">
        <f t="shared" si="10"/>
        <v>40.916666666666664</v>
      </c>
      <c r="O140" s="18">
        <f t="shared" si="11"/>
        <v>1</v>
      </c>
      <c r="P140" s="38">
        <f t="shared" si="12"/>
        <v>0.81833333333333325</v>
      </c>
      <c r="Q140" s="38">
        <f t="shared" si="13"/>
        <v>0.20458333333333331</v>
      </c>
    </row>
    <row r="141" spans="1:17" s="18" customFormat="1">
      <c r="A141" t="s">
        <v>488</v>
      </c>
      <c r="B141" s="18" t="s">
        <v>127</v>
      </c>
      <c r="C141" s="18" t="s">
        <v>619</v>
      </c>
      <c r="E141" s="19" t="s">
        <v>662</v>
      </c>
      <c r="G141" s="19" t="s">
        <v>639</v>
      </c>
      <c r="H141" s="18" t="s">
        <v>671</v>
      </c>
      <c r="J141" s="18">
        <v>20</v>
      </c>
      <c r="L141" s="19">
        <v>48</v>
      </c>
      <c r="M141" s="39">
        <f t="shared" si="9"/>
        <v>16</v>
      </c>
      <c r="N141" s="39">
        <f t="shared" si="10"/>
        <v>4</v>
      </c>
      <c r="O141" s="18">
        <f t="shared" si="11"/>
        <v>1</v>
      </c>
      <c r="P141" s="38">
        <f t="shared" si="12"/>
        <v>0.8</v>
      </c>
      <c r="Q141" s="38">
        <f t="shared" si="13"/>
        <v>0.2</v>
      </c>
    </row>
    <row r="142" spans="1:17" s="18" customFormat="1">
      <c r="A142" t="s">
        <v>579</v>
      </c>
      <c r="B142" s="15" t="s">
        <v>346</v>
      </c>
      <c r="C142" t="s">
        <v>623</v>
      </c>
      <c r="D142"/>
      <c r="E142" s="19" t="s">
        <v>622</v>
      </c>
      <c r="F142" s="18" t="s">
        <v>347</v>
      </c>
      <c r="G142" s="32" t="s">
        <v>646</v>
      </c>
      <c r="H142" s="18" t="s">
        <v>671</v>
      </c>
      <c r="J142" s="19">
        <v>100</v>
      </c>
      <c r="K142" s="19">
        <v>100</v>
      </c>
      <c r="L142" s="19">
        <v>240</v>
      </c>
      <c r="M142" s="39">
        <f t="shared" si="9"/>
        <v>80</v>
      </c>
      <c r="N142" s="39">
        <f t="shared" si="10"/>
        <v>20</v>
      </c>
      <c r="O142" s="18">
        <f t="shared" si="11"/>
        <v>0</v>
      </c>
      <c r="P142" s="38">
        <f t="shared" si="12"/>
        <v>0.8</v>
      </c>
      <c r="Q142" s="38">
        <f t="shared" si="13"/>
        <v>0.2</v>
      </c>
    </row>
    <row r="143" spans="1:17" s="18" customFormat="1">
      <c r="A143" t="s">
        <v>531</v>
      </c>
      <c r="B143" s="15" t="s">
        <v>229</v>
      </c>
      <c r="C143" t="s">
        <v>623</v>
      </c>
      <c r="D143" t="s">
        <v>701</v>
      </c>
      <c r="E143" s="19" t="s">
        <v>622</v>
      </c>
      <c r="F143" s="18" t="s">
        <v>230</v>
      </c>
      <c r="G143" s="32" t="s">
        <v>645</v>
      </c>
      <c r="H143" s="18" t="s">
        <v>671</v>
      </c>
      <c r="J143" s="19">
        <v>10</v>
      </c>
      <c r="K143" s="19">
        <v>100</v>
      </c>
      <c r="L143" s="19">
        <v>23</v>
      </c>
      <c r="M143" s="39">
        <f t="shared" si="9"/>
        <v>7.666666666666667</v>
      </c>
      <c r="N143" s="39">
        <f t="shared" si="10"/>
        <v>1.9166666666666667</v>
      </c>
      <c r="O143" s="18">
        <f t="shared" si="11"/>
        <v>0</v>
      </c>
      <c r="P143" s="38">
        <f t="shared" si="12"/>
        <v>0.76666666666666672</v>
      </c>
      <c r="Q143" s="38">
        <f t="shared" si="13"/>
        <v>0.19166666666666668</v>
      </c>
    </row>
    <row r="144" spans="1:17" s="18" customFormat="1" ht="32.4">
      <c r="A144" t="s">
        <v>515</v>
      </c>
      <c r="B144" s="15" t="s">
        <v>182</v>
      </c>
      <c r="C144" t="s">
        <v>623</v>
      </c>
      <c r="D144"/>
      <c r="E144" s="19" t="s">
        <v>622</v>
      </c>
      <c r="F144" s="18" t="s">
        <v>183</v>
      </c>
      <c r="G144" s="32" t="s">
        <v>640</v>
      </c>
      <c r="H144" s="18" t="s">
        <v>671</v>
      </c>
      <c r="J144" s="19">
        <v>50</v>
      </c>
      <c r="K144" s="19">
        <v>50</v>
      </c>
      <c r="L144" s="19">
        <v>99</v>
      </c>
      <c r="M144" s="39">
        <f t="shared" si="9"/>
        <v>33</v>
      </c>
      <c r="N144" s="39">
        <f t="shared" si="10"/>
        <v>8.25</v>
      </c>
      <c r="O144" s="18">
        <f t="shared" si="11"/>
        <v>0</v>
      </c>
      <c r="P144" s="38">
        <f t="shared" si="12"/>
        <v>0.66</v>
      </c>
      <c r="Q144" s="38">
        <f t="shared" si="13"/>
        <v>0.16500000000000001</v>
      </c>
    </row>
    <row r="145" spans="1:17" s="18" customFormat="1" ht="32.4">
      <c r="A145" t="s">
        <v>260</v>
      </c>
      <c r="B145" s="15" t="s">
        <v>261</v>
      </c>
      <c r="C145" t="s">
        <v>623</v>
      </c>
      <c r="D145" t="s">
        <v>697</v>
      </c>
      <c r="E145" s="19" t="s">
        <v>622</v>
      </c>
      <c r="F145" s="18" t="s">
        <v>262</v>
      </c>
      <c r="G145" s="32" t="s">
        <v>642</v>
      </c>
      <c r="H145" s="18" t="s">
        <v>671</v>
      </c>
      <c r="J145" s="19">
        <v>100</v>
      </c>
      <c r="K145" s="19">
        <v>300</v>
      </c>
      <c r="L145" s="19">
        <v>173</v>
      </c>
      <c r="M145" s="39">
        <f t="shared" si="9"/>
        <v>57.666666666666664</v>
      </c>
      <c r="N145" s="39">
        <f t="shared" si="10"/>
        <v>14.416666666666666</v>
      </c>
      <c r="O145" s="18">
        <f t="shared" si="11"/>
        <v>0</v>
      </c>
      <c r="P145" s="38">
        <f t="shared" si="12"/>
        <v>0.57666666666666666</v>
      </c>
      <c r="Q145" s="38">
        <f t="shared" si="13"/>
        <v>0.14416666666666667</v>
      </c>
    </row>
    <row r="146" spans="1:17" s="18" customFormat="1">
      <c r="A146" t="s">
        <v>503</v>
      </c>
      <c r="B146" s="15" t="s">
        <v>155</v>
      </c>
      <c r="C146" t="s">
        <v>623</v>
      </c>
      <c r="D146"/>
      <c r="E146" s="19" t="s">
        <v>622</v>
      </c>
      <c r="F146" s="18" t="s">
        <v>156</v>
      </c>
      <c r="G146" s="19" t="s">
        <v>639</v>
      </c>
      <c r="H146" s="18" t="s">
        <v>671</v>
      </c>
      <c r="J146" s="19">
        <v>10</v>
      </c>
      <c r="K146" s="18">
        <v>10</v>
      </c>
      <c r="L146" s="19">
        <v>17</v>
      </c>
      <c r="M146" s="39">
        <f t="shared" si="9"/>
        <v>5.666666666666667</v>
      </c>
      <c r="N146" s="39">
        <f t="shared" si="10"/>
        <v>1.4166666666666667</v>
      </c>
      <c r="O146" s="18">
        <f t="shared" si="11"/>
        <v>0</v>
      </c>
      <c r="P146" s="38">
        <f t="shared" si="12"/>
        <v>0.56666666666666665</v>
      </c>
      <c r="Q146" s="38">
        <f t="shared" si="13"/>
        <v>0.14166666666666666</v>
      </c>
    </row>
    <row r="147" spans="1:17" s="18" customFormat="1">
      <c r="A147" t="s">
        <v>145</v>
      </c>
      <c r="B147" s="15" t="s">
        <v>146</v>
      </c>
      <c r="C147" t="s">
        <v>623</v>
      </c>
      <c r="D147" t="s">
        <v>695</v>
      </c>
      <c r="E147" s="19" t="s">
        <v>622</v>
      </c>
      <c r="F147" s="18" t="s">
        <v>147</v>
      </c>
      <c r="G147" s="19" t="s">
        <v>639</v>
      </c>
      <c r="H147" s="18" t="s">
        <v>671</v>
      </c>
      <c r="J147" s="19">
        <v>5</v>
      </c>
      <c r="K147" s="19">
        <v>300</v>
      </c>
      <c r="L147" s="19">
        <v>8</v>
      </c>
      <c r="M147" s="39">
        <f t="shared" si="9"/>
        <v>2.6666666666666665</v>
      </c>
      <c r="N147" s="39">
        <f t="shared" si="10"/>
        <v>0.66666666666666663</v>
      </c>
      <c r="O147" s="18">
        <f t="shared" si="11"/>
        <v>0</v>
      </c>
      <c r="P147" s="38">
        <f t="shared" si="12"/>
        <v>0.53333333333333333</v>
      </c>
      <c r="Q147" s="38">
        <f t="shared" si="13"/>
        <v>0.13333333333333333</v>
      </c>
    </row>
    <row r="148" spans="1:17" s="18" customFormat="1">
      <c r="A148" t="s">
        <v>546</v>
      </c>
      <c r="B148" s="15" t="s">
        <v>271</v>
      </c>
      <c r="C148" t="s">
        <v>623</v>
      </c>
      <c r="D148"/>
      <c r="E148" s="19" t="s">
        <v>622</v>
      </c>
      <c r="F148" s="18" t="s">
        <v>272</v>
      </c>
      <c r="G148" s="32" t="s">
        <v>646</v>
      </c>
      <c r="H148" s="18" t="s">
        <v>671</v>
      </c>
      <c r="J148" s="19">
        <v>50</v>
      </c>
      <c r="K148" s="19">
        <v>50</v>
      </c>
      <c r="L148" s="19">
        <v>69</v>
      </c>
      <c r="M148" s="39">
        <f t="shared" si="9"/>
        <v>23</v>
      </c>
      <c r="N148" s="39">
        <f t="shared" si="10"/>
        <v>5.75</v>
      </c>
      <c r="O148" s="18">
        <f t="shared" si="11"/>
        <v>0</v>
      </c>
      <c r="P148" s="38">
        <f t="shared" si="12"/>
        <v>0.46</v>
      </c>
      <c r="Q148" s="38">
        <f t="shared" si="13"/>
        <v>0.115</v>
      </c>
    </row>
    <row r="149" spans="1:17" s="18" customFormat="1" ht="32.4">
      <c r="A149" t="s">
        <v>586</v>
      </c>
      <c r="B149" s="15" t="s">
        <v>360</v>
      </c>
      <c r="C149" t="s">
        <v>623</v>
      </c>
      <c r="D149"/>
      <c r="E149" s="19" t="s">
        <v>622</v>
      </c>
      <c r="F149" s="18" t="s">
        <v>361</v>
      </c>
      <c r="G149" s="32" t="s">
        <v>640</v>
      </c>
      <c r="H149" s="18" t="s">
        <v>671</v>
      </c>
      <c r="J149" s="19">
        <v>50</v>
      </c>
      <c r="K149" s="19">
        <v>50</v>
      </c>
      <c r="L149" s="19">
        <v>69</v>
      </c>
      <c r="M149" s="39">
        <f t="shared" si="9"/>
        <v>23</v>
      </c>
      <c r="N149" s="39">
        <f t="shared" si="10"/>
        <v>5.75</v>
      </c>
      <c r="O149" s="18">
        <f t="shared" si="11"/>
        <v>0</v>
      </c>
      <c r="P149" s="38">
        <f t="shared" si="12"/>
        <v>0.46</v>
      </c>
      <c r="Q149" s="38">
        <f t="shared" si="13"/>
        <v>0.115</v>
      </c>
    </row>
    <row r="150" spans="1:17" s="18" customFormat="1">
      <c r="A150" t="s">
        <v>580</v>
      </c>
      <c r="B150" s="15" t="s">
        <v>348</v>
      </c>
      <c r="C150" t="s">
        <v>623</v>
      </c>
      <c r="D150"/>
      <c r="E150" s="19" t="s">
        <v>622</v>
      </c>
      <c r="F150" s="18" t="s">
        <v>349</v>
      </c>
      <c r="G150" s="32" t="s">
        <v>640</v>
      </c>
      <c r="H150" s="18" t="s">
        <v>671</v>
      </c>
      <c r="J150" s="19">
        <v>12</v>
      </c>
      <c r="K150" s="19">
        <v>144</v>
      </c>
      <c r="L150" s="19">
        <v>16</v>
      </c>
      <c r="M150" s="39">
        <f t="shared" si="9"/>
        <v>5.333333333333333</v>
      </c>
      <c r="N150" s="39">
        <f t="shared" si="10"/>
        <v>1.3333333333333333</v>
      </c>
      <c r="O150" s="18">
        <f t="shared" si="11"/>
        <v>0</v>
      </c>
      <c r="P150" s="38">
        <f t="shared" si="12"/>
        <v>0.44444444444444442</v>
      </c>
      <c r="Q150" s="38">
        <f t="shared" si="13"/>
        <v>0.1111111111111111</v>
      </c>
    </row>
    <row r="151" spans="1:17" s="18" customFormat="1">
      <c r="A151" t="s">
        <v>614</v>
      </c>
      <c r="B151" s="15" t="s">
        <v>425</v>
      </c>
      <c r="C151" t="s">
        <v>623</v>
      </c>
      <c r="D151"/>
      <c r="E151" s="19" t="s">
        <v>662</v>
      </c>
      <c r="F151" s="18" t="s">
        <v>426</v>
      </c>
      <c r="H151" s="18" t="s">
        <v>671</v>
      </c>
      <c r="J151" s="19">
        <v>60</v>
      </c>
      <c r="L151" s="19">
        <v>75</v>
      </c>
      <c r="M151" s="39">
        <f t="shared" si="9"/>
        <v>25</v>
      </c>
      <c r="N151" s="39">
        <f t="shared" si="10"/>
        <v>6.25</v>
      </c>
      <c r="O151" s="18">
        <f t="shared" si="11"/>
        <v>1</v>
      </c>
      <c r="P151" s="38">
        <f t="shared" si="12"/>
        <v>0.41666666666666669</v>
      </c>
      <c r="Q151" s="38">
        <f t="shared" si="13"/>
        <v>0.10416666666666667</v>
      </c>
    </row>
    <row r="152" spans="1:17" s="18" customFormat="1" ht="32.4">
      <c r="A152" t="s">
        <v>539</v>
      </c>
      <c r="B152" s="24" t="s">
        <v>251</v>
      </c>
      <c r="C152" t="s">
        <v>623</v>
      </c>
      <c r="D152" t="s">
        <v>706</v>
      </c>
      <c r="E152" s="19" t="s">
        <v>622</v>
      </c>
      <c r="F152" s="22" t="s">
        <v>252</v>
      </c>
      <c r="G152" s="32" t="s">
        <v>645</v>
      </c>
      <c r="H152" s="18" t="s">
        <v>671</v>
      </c>
      <c r="J152" s="19">
        <v>48</v>
      </c>
      <c r="K152" s="19">
        <v>48</v>
      </c>
      <c r="L152" s="19">
        <v>54</v>
      </c>
      <c r="M152" s="39">
        <f t="shared" si="9"/>
        <v>18</v>
      </c>
      <c r="N152" s="39">
        <f t="shared" si="10"/>
        <v>4.5</v>
      </c>
      <c r="O152" s="18">
        <f t="shared" si="11"/>
        <v>0</v>
      </c>
      <c r="P152" s="38">
        <f t="shared" si="12"/>
        <v>0.375</v>
      </c>
      <c r="Q152" s="38">
        <f t="shared" si="13"/>
        <v>9.375E-2</v>
      </c>
    </row>
    <row r="153" spans="1:17" s="18" customFormat="1" ht="32.4">
      <c r="A153" t="s">
        <v>612</v>
      </c>
      <c r="B153" s="15" t="s">
        <v>421</v>
      </c>
      <c r="C153" t="s">
        <v>623</v>
      </c>
      <c r="D153" t="s">
        <v>696</v>
      </c>
      <c r="E153" s="19" t="s">
        <v>622</v>
      </c>
      <c r="F153" s="18" t="s">
        <v>422</v>
      </c>
      <c r="G153" s="32" t="s">
        <v>639</v>
      </c>
      <c r="H153" s="18" t="s">
        <v>671</v>
      </c>
      <c r="J153" s="19">
        <v>100</v>
      </c>
      <c r="K153" s="19">
        <v>100</v>
      </c>
      <c r="L153" s="19">
        <v>108</v>
      </c>
      <c r="M153" s="39">
        <f t="shared" si="9"/>
        <v>36</v>
      </c>
      <c r="N153" s="39">
        <f t="shared" si="10"/>
        <v>9</v>
      </c>
      <c r="O153" s="18">
        <f t="shared" si="11"/>
        <v>0</v>
      </c>
      <c r="P153" s="38">
        <f t="shared" si="12"/>
        <v>0.36</v>
      </c>
      <c r="Q153" s="38">
        <f t="shared" si="13"/>
        <v>0.09</v>
      </c>
    </row>
    <row r="154" spans="1:17" s="18" customFormat="1">
      <c r="A154" t="s">
        <v>484</v>
      </c>
      <c r="B154" s="18" t="s">
        <v>123</v>
      </c>
      <c r="C154" s="18" t="s">
        <v>619</v>
      </c>
      <c r="E154" s="19" t="s">
        <v>622</v>
      </c>
      <c r="G154" s="19" t="s">
        <v>639</v>
      </c>
      <c r="H154" s="18" t="s">
        <v>671</v>
      </c>
      <c r="J154" s="19">
        <v>30</v>
      </c>
      <c r="K154" s="19">
        <v>30</v>
      </c>
      <c r="L154" s="19">
        <v>32</v>
      </c>
      <c r="M154" s="39">
        <f t="shared" si="9"/>
        <v>10.666666666666666</v>
      </c>
      <c r="N154" s="39">
        <f t="shared" si="10"/>
        <v>2.6666666666666665</v>
      </c>
      <c r="O154" s="18">
        <f t="shared" si="11"/>
        <v>0</v>
      </c>
      <c r="P154" s="38">
        <f t="shared" si="12"/>
        <v>0.35555555555555551</v>
      </c>
      <c r="Q154" s="38">
        <f t="shared" si="13"/>
        <v>8.8888888888888878E-2</v>
      </c>
    </row>
    <row r="155" spans="1:17" s="18" customFormat="1">
      <c r="A155" t="s">
        <v>588</v>
      </c>
      <c r="B155" s="15" t="s">
        <v>373</v>
      </c>
      <c r="C155" t="s">
        <v>623</v>
      </c>
      <c r="D155" t="s">
        <v>703</v>
      </c>
      <c r="E155" s="19" t="s">
        <v>622</v>
      </c>
      <c r="F155" s="18" t="s">
        <v>374</v>
      </c>
      <c r="G155" s="32" t="s">
        <v>640</v>
      </c>
      <c r="H155" s="18" t="s">
        <v>671</v>
      </c>
      <c r="J155" s="19">
        <v>50</v>
      </c>
      <c r="K155" s="19">
        <v>50</v>
      </c>
      <c r="L155" s="19">
        <v>40</v>
      </c>
      <c r="M155" s="39">
        <f t="shared" ref="M155:M165" si="14">L155/3</f>
        <v>13.333333333333334</v>
      </c>
      <c r="N155" s="39">
        <f t="shared" ref="N155:N165" si="15">L155/12</f>
        <v>3.3333333333333335</v>
      </c>
      <c r="O155" s="18">
        <f t="shared" ref="O155:O165" si="16">IF(M155&gt;K155,1,0)</f>
        <v>0</v>
      </c>
      <c r="P155" s="38">
        <f t="shared" ref="P155:P165" si="17">M155/J155</f>
        <v>0.26666666666666666</v>
      </c>
      <c r="Q155" s="38">
        <f t="shared" si="13"/>
        <v>6.6666666666666666E-2</v>
      </c>
    </row>
    <row r="156" spans="1:17" s="18" customFormat="1">
      <c r="A156" t="s">
        <v>506</v>
      </c>
      <c r="B156" s="15" t="s">
        <v>164</v>
      </c>
      <c r="C156" t="s">
        <v>623</v>
      </c>
      <c r="D156" t="s">
        <v>698</v>
      </c>
      <c r="E156" s="19" t="s">
        <v>622</v>
      </c>
      <c r="F156" s="18" t="s">
        <v>165</v>
      </c>
      <c r="G156" s="19" t="s">
        <v>641</v>
      </c>
      <c r="H156" s="18" t="s">
        <v>671</v>
      </c>
      <c r="J156" s="19">
        <v>50</v>
      </c>
      <c r="K156" s="19">
        <v>50</v>
      </c>
      <c r="L156" s="19">
        <v>24</v>
      </c>
      <c r="M156" s="39">
        <f t="shared" si="14"/>
        <v>8</v>
      </c>
      <c r="N156" s="39">
        <f t="shared" si="15"/>
        <v>2</v>
      </c>
      <c r="O156" s="18">
        <f t="shared" si="16"/>
        <v>0</v>
      </c>
      <c r="P156" s="38">
        <f t="shared" si="17"/>
        <v>0.16</v>
      </c>
      <c r="Q156" s="38">
        <f t="shared" si="13"/>
        <v>0.04</v>
      </c>
    </row>
    <row r="157" spans="1:17" s="18" customFormat="1">
      <c r="A157" t="s">
        <v>693</v>
      </c>
      <c r="B157" s="15" t="s">
        <v>148</v>
      </c>
      <c r="C157" t="s">
        <v>623</v>
      </c>
      <c r="D157" t="s">
        <v>696</v>
      </c>
      <c r="E157" s="19" t="s">
        <v>622</v>
      </c>
      <c r="F157" s="18" t="s">
        <v>149</v>
      </c>
      <c r="G157" s="19" t="s">
        <v>642</v>
      </c>
      <c r="H157" s="18" t="s">
        <v>671</v>
      </c>
      <c r="J157" s="19">
        <v>20</v>
      </c>
      <c r="L157" s="19">
        <v>9</v>
      </c>
      <c r="M157" s="39">
        <f t="shared" si="14"/>
        <v>3</v>
      </c>
      <c r="N157" s="39">
        <f t="shared" si="15"/>
        <v>0.75</v>
      </c>
      <c r="O157" s="18">
        <f t="shared" si="16"/>
        <v>1</v>
      </c>
      <c r="P157" s="38">
        <f t="shared" si="17"/>
        <v>0.15</v>
      </c>
      <c r="Q157" s="38">
        <f t="shared" si="13"/>
        <v>3.7499999999999999E-2</v>
      </c>
    </row>
    <row r="158" spans="1:17" s="18" customFormat="1" ht="32.4">
      <c r="A158" t="s">
        <v>561</v>
      </c>
      <c r="B158" s="15" t="s">
        <v>301</v>
      </c>
      <c r="C158" t="s">
        <v>623</v>
      </c>
      <c r="D158"/>
      <c r="E158" s="19" t="s">
        <v>662</v>
      </c>
      <c r="F158" s="18" t="s">
        <v>302</v>
      </c>
      <c r="H158" s="18" t="s">
        <v>671</v>
      </c>
      <c r="J158" s="19">
        <v>50</v>
      </c>
      <c r="L158" s="19">
        <v>20</v>
      </c>
      <c r="M158" s="39">
        <f t="shared" si="14"/>
        <v>6.666666666666667</v>
      </c>
      <c r="N158" s="39">
        <f t="shared" si="15"/>
        <v>1.6666666666666667</v>
      </c>
      <c r="O158" s="18">
        <f t="shared" si="16"/>
        <v>1</v>
      </c>
      <c r="P158" s="38">
        <f t="shared" si="17"/>
        <v>0.13333333333333333</v>
      </c>
      <c r="Q158" s="38">
        <f t="shared" si="13"/>
        <v>3.3333333333333333E-2</v>
      </c>
    </row>
    <row r="159" spans="1:17" s="18" customFormat="1" ht="32.4">
      <c r="A159" t="s">
        <v>504</v>
      </c>
      <c r="B159" s="15" t="s">
        <v>157</v>
      </c>
      <c r="C159" t="s">
        <v>623</v>
      </c>
      <c r="D159" t="s">
        <v>697</v>
      </c>
      <c r="E159" s="19" t="s">
        <v>622</v>
      </c>
      <c r="F159" s="18" t="s">
        <v>158</v>
      </c>
      <c r="G159" s="19" t="s">
        <v>642</v>
      </c>
      <c r="H159" s="18" t="s">
        <v>671</v>
      </c>
      <c r="J159" s="19">
        <v>50</v>
      </c>
      <c r="K159" s="19">
        <v>50</v>
      </c>
      <c r="L159" s="19">
        <v>18</v>
      </c>
      <c r="M159" s="39">
        <f t="shared" si="14"/>
        <v>6</v>
      </c>
      <c r="N159" s="39">
        <f t="shared" si="15"/>
        <v>1.5</v>
      </c>
      <c r="O159" s="18">
        <f t="shared" si="16"/>
        <v>0</v>
      </c>
      <c r="P159" s="38">
        <f t="shared" si="17"/>
        <v>0.12</v>
      </c>
      <c r="Q159" s="38">
        <f t="shared" si="13"/>
        <v>0.03</v>
      </c>
    </row>
    <row r="160" spans="1:17" s="18" customFormat="1" ht="32.4">
      <c r="A160" t="s">
        <v>566</v>
      </c>
      <c r="B160" s="15" t="s">
        <v>314</v>
      </c>
      <c r="C160" t="s">
        <v>623</v>
      </c>
      <c r="D160"/>
      <c r="E160" s="19" t="s">
        <v>622</v>
      </c>
      <c r="F160" s="18" t="s">
        <v>315</v>
      </c>
      <c r="G160" s="32" t="s">
        <v>646</v>
      </c>
      <c r="H160" s="18" t="s">
        <v>671</v>
      </c>
      <c r="J160" s="19">
        <v>100</v>
      </c>
      <c r="K160" s="19">
        <v>100</v>
      </c>
      <c r="L160" s="19">
        <v>34</v>
      </c>
      <c r="M160" s="39">
        <f t="shared" si="14"/>
        <v>11.333333333333334</v>
      </c>
      <c r="N160" s="39">
        <f t="shared" si="15"/>
        <v>2.8333333333333335</v>
      </c>
      <c r="O160" s="18">
        <f t="shared" si="16"/>
        <v>0</v>
      </c>
      <c r="P160" s="38">
        <f t="shared" si="17"/>
        <v>0.11333333333333334</v>
      </c>
      <c r="Q160" s="38">
        <f t="shared" si="13"/>
        <v>2.8333333333333335E-2</v>
      </c>
    </row>
    <row r="161" spans="1:17" s="18" customFormat="1">
      <c r="A161" t="s">
        <v>584</v>
      </c>
      <c r="B161" s="15" t="s">
        <v>356</v>
      </c>
      <c r="C161" t="s">
        <v>623</v>
      </c>
      <c r="D161"/>
      <c r="E161" s="19" t="s">
        <v>622</v>
      </c>
      <c r="F161" s="18" t="s">
        <v>357</v>
      </c>
      <c r="G161" s="32" t="s">
        <v>639</v>
      </c>
      <c r="H161" s="18" t="s">
        <v>671</v>
      </c>
      <c r="J161" s="19">
        <v>10</v>
      </c>
      <c r="K161" s="19">
        <v>10</v>
      </c>
      <c r="L161" s="19">
        <v>3</v>
      </c>
      <c r="M161" s="39">
        <f t="shared" si="14"/>
        <v>1</v>
      </c>
      <c r="N161" s="39">
        <f t="shared" si="15"/>
        <v>0.25</v>
      </c>
      <c r="O161" s="18">
        <f t="shared" si="16"/>
        <v>0</v>
      </c>
      <c r="P161" s="38">
        <f t="shared" si="17"/>
        <v>0.1</v>
      </c>
      <c r="Q161" s="38">
        <f t="shared" si="13"/>
        <v>2.5000000000000001E-2</v>
      </c>
    </row>
    <row r="162" spans="1:17" s="18" customFormat="1">
      <c r="A162" t="s">
        <v>568</v>
      </c>
      <c r="B162" s="15" t="s">
        <v>324</v>
      </c>
      <c r="C162" t="s">
        <v>623</v>
      </c>
      <c r="D162" t="s">
        <v>706</v>
      </c>
      <c r="E162" s="19" t="s">
        <v>622</v>
      </c>
      <c r="F162" s="18" t="s">
        <v>325</v>
      </c>
      <c r="G162" s="32" t="s">
        <v>645</v>
      </c>
      <c r="H162" s="18" t="s">
        <v>671</v>
      </c>
      <c r="J162" s="19">
        <v>10</v>
      </c>
      <c r="K162" s="19">
        <v>10</v>
      </c>
      <c r="L162" s="19">
        <v>2</v>
      </c>
      <c r="M162" s="39">
        <f t="shared" si="14"/>
        <v>0.66666666666666663</v>
      </c>
      <c r="N162" s="39">
        <f t="shared" si="15"/>
        <v>0.16666666666666666</v>
      </c>
      <c r="O162" s="18">
        <f t="shared" si="16"/>
        <v>0</v>
      </c>
      <c r="P162" s="38">
        <f t="shared" si="17"/>
        <v>6.6666666666666666E-2</v>
      </c>
      <c r="Q162" s="38">
        <f t="shared" si="13"/>
        <v>1.6666666666666666E-2</v>
      </c>
    </row>
    <row r="163" spans="1:17" s="18" customFormat="1">
      <c r="A163" t="s">
        <v>470</v>
      </c>
      <c r="B163" s="18" t="s">
        <v>103</v>
      </c>
      <c r="C163" s="18" t="s">
        <v>619</v>
      </c>
      <c r="D163" t="s">
        <v>696</v>
      </c>
      <c r="E163" s="19" t="s">
        <v>622</v>
      </c>
      <c r="G163" s="19" t="s">
        <v>641</v>
      </c>
      <c r="H163" s="18" t="s">
        <v>671</v>
      </c>
      <c r="J163" s="19">
        <v>10</v>
      </c>
      <c r="K163" s="19">
        <v>10</v>
      </c>
      <c r="L163" s="40">
        <v>0</v>
      </c>
      <c r="M163" s="39">
        <f t="shared" si="14"/>
        <v>0</v>
      </c>
      <c r="N163" s="39">
        <f t="shared" si="15"/>
        <v>0</v>
      </c>
      <c r="O163" s="18">
        <f t="shared" si="16"/>
        <v>0</v>
      </c>
      <c r="P163" s="38">
        <f t="shared" si="17"/>
        <v>0</v>
      </c>
      <c r="Q163" s="38">
        <f t="shared" si="13"/>
        <v>0</v>
      </c>
    </row>
    <row r="164" spans="1:17" s="18" customFormat="1">
      <c r="A164" t="s">
        <v>686</v>
      </c>
      <c r="B164" s="15" t="s">
        <v>684</v>
      </c>
      <c r="C164" t="s">
        <v>623</v>
      </c>
      <c r="D164" t="s">
        <v>699</v>
      </c>
      <c r="E164" s="19"/>
      <c r="F164" s="18" t="s">
        <v>685</v>
      </c>
      <c r="G164" s="32"/>
      <c r="H164" s="18" t="s">
        <v>671</v>
      </c>
      <c r="J164" s="19">
        <v>50</v>
      </c>
      <c r="K164" s="19">
        <v>300</v>
      </c>
      <c r="L164" s="40"/>
      <c r="M164" s="39">
        <f t="shared" si="14"/>
        <v>0</v>
      </c>
      <c r="N164" s="39">
        <f t="shared" si="15"/>
        <v>0</v>
      </c>
      <c r="O164" s="18">
        <f t="shared" si="16"/>
        <v>0</v>
      </c>
      <c r="P164" s="38">
        <f t="shared" si="17"/>
        <v>0</v>
      </c>
      <c r="Q164" s="38">
        <f t="shared" si="13"/>
        <v>0</v>
      </c>
    </row>
    <row r="165" spans="1:17" s="18" customFormat="1">
      <c r="A165" t="s">
        <v>687</v>
      </c>
      <c r="B165" s="15" t="s">
        <v>688</v>
      </c>
      <c r="C165" t="s">
        <v>623</v>
      </c>
      <c r="D165" t="s">
        <v>700</v>
      </c>
      <c r="E165" s="19"/>
      <c r="F165" s="18" t="s">
        <v>689</v>
      </c>
      <c r="G165" s="32"/>
      <c r="H165" s="18" t="s">
        <v>671</v>
      </c>
      <c r="J165" s="19">
        <v>40</v>
      </c>
      <c r="K165" s="19">
        <v>160</v>
      </c>
      <c r="L165" s="40"/>
      <c r="M165" s="39">
        <f t="shared" si="14"/>
        <v>0</v>
      </c>
      <c r="N165" s="39">
        <f t="shared" si="15"/>
        <v>0</v>
      </c>
      <c r="O165" s="18">
        <f t="shared" si="16"/>
        <v>0</v>
      </c>
      <c r="P165" s="38">
        <f t="shared" si="17"/>
        <v>0</v>
      </c>
      <c r="Q165" s="38">
        <f t="shared" si="13"/>
        <v>0</v>
      </c>
    </row>
  </sheetData>
  <sortState ref="A59:P165">
    <sortCondition descending="1" ref="P2:P165"/>
  </sortState>
  <phoneticPr fontId="2" type="noConversion"/>
  <conditionalFormatting sqref="F46:G46 G47:G97 G156:G158 G100:G154">
    <cfRule type="cellIs" dxfId="84" priority="106" operator="equal">
      <formula>"藥庫"</formula>
    </cfRule>
  </conditionalFormatting>
  <conditionalFormatting sqref="I3:I4 K3">
    <cfRule type="cellIs" dxfId="83" priority="105" operator="equal">
      <formula>"藥庫"</formula>
    </cfRule>
  </conditionalFormatting>
  <conditionalFormatting sqref="E1:E165">
    <cfRule type="cellIs" dxfId="82" priority="102" operator="equal">
      <formula>"ER自補"</formula>
    </cfRule>
    <cfRule type="cellIs" dxfId="81" priority="103" operator="equal">
      <formula>"藥庫"</formula>
    </cfRule>
    <cfRule type="cellIs" dxfId="80" priority="104" operator="equal">
      <formula>"UD"</formula>
    </cfRule>
  </conditionalFormatting>
  <conditionalFormatting sqref="K1 I5:I6 I63 H107:H129 H131:H153 H155:H159 H161:H164 H1:H15 H17:H104">
    <cfRule type="cellIs" dxfId="79" priority="100" operator="equal">
      <formula>"藥庫小庫"</formula>
    </cfRule>
    <cfRule type="cellIs" dxfId="78" priority="101" operator="equal">
      <formula>"UD調撥"</formula>
    </cfRule>
  </conditionalFormatting>
  <conditionalFormatting sqref="J1">
    <cfRule type="cellIs" dxfId="77" priority="98" operator="equal">
      <formula>"藥庫小庫"</formula>
    </cfRule>
    <cfRule type="cellIs" dxfId="76" priority="99" operator="equal">
      <formula>"UD調撥"</formula>
    </cfRule>
  </conditionalFormatting>
  <conditionalFormatting sqref="I5:I6 I63 H107:H129 H131:H153 H155:H159 H161:H164 H1:H104">
    <cfRule type="cellIs" dxfId="75" priority="97" operator="equal">
      <formula>"藥庫"</formula>
    </cfRule>
  </conditionalFormatting>
  <conditionalFormatting sqref="I66">
    <cfRule type="cellIs" dxfId="74" priority="95" operator="equal">
      <formula>"藥庫小庫"</formula>
    </cfRule>
    <cfRule type="cellIs" dxfId="73" priority="96" operator="equal">
      <formula>"UD調撥"</formula>
    </cfRule>
  </conditionalFormatting>
  <conditionalFormatting sqref="I66">
    <cfRule type="cellIs" dxfId="72" priority="94" operator="equal">
      <formula>"藥庫"</formula>
    </cfRule>
  </conditionalFormatting>
  <conditionalFormatting sqref="I67">
    <cfRule type="cellIs" dxfId="71" priority="92" operator="equal">
      <formula>"藥庫小庫"</formula>
    </cfRule>
    <cfRule type="cellIs" dxfId="70" priority="93" operator="equal">
      <formula>"UD調撥"</formula>
    </cfRule>
  </conditionalFormatting>
  <conditionalFormatting sqref="I67">
    <cfRule type="cellIs" dxfId="69" priority="91" operator="equal">
      <formula>"藥庫"</formula>
    </cfRule>
  </conditionalFormatting>
  <conditionalFormatting sqref="I73">
    <cfRule type="cellIs" dxfId="68" priority="89" operator="equal">
      <formula>"藥庫小庫"</formula>
    </cfRule>
    <cfRule type="cellIs" dxfId="67" priority="90" operator="equal">
      <formula>"UD調撥"</formula>
    </cfRule>
  </conditionalFormatting>
  <conditionalFormatting sqref="I73">
    <cfRule type="cellIs" dxfId="66" priority="88" operator="equal">
      <formula>"藥庫"</formula>
    </cfRule>
  </conditionalFormatting>
  <conditionalFormatting sqref="I80">
    <cfRule type="cellIs" dxfId="65" priority="86" operator="equal">
      <formula>"藥庫小庫"</formula>
    </cfRule>
    <cfRule type="cellIs" dxfId="64" priority="87" operator="equal">
      <formula>"UD調撥"</formula>
    </cfRule>
  </conditionalFormatting>
  <conditionalFormatting sqref="I80">
    <cfRule type="cellIs" dxfId="63" priority="85" operator="equal">
      <formula>"藥庫"</formula>
    </cfRule>
  </conditionalFormatting>
  <conditionalFormatting sqref="I86">
    <cfRule type="cellIs" dxfId="62" priority="83" operator="equal">
      <formula>"藥庫小庫"</formula>
    </cfRule>
    <cfRule type="cellIs" dxfId="61" priority="84" operator="equal">
      <formula>"UD調撥"</formula>
    </cfRule>
  </conditionalFormatting>
  <conditionalFormatting sqref="I86">
    <cfRule type="cellIs" dxfId="60" priority="82" operator="equal">
      <formula>"藥庫"</formula>
    </cfRule>
  </conditionalFormatting>
  <conditionalFormatting sqref="I87">
    <cfRule type="cellIs" dxfId="59" priority="80" operator="equal">
      <formula>"藥庫小庫"</formula>
    </cfRule>
    <cfRule type="cellIs" dxfId="58" priority="81" operator="equal">
      <formula>"UD調撥"</formula>
    </cfRule>
  </conditionalFormatting>
  <conditionalFormatting sqref="I87">
    <cfRule type="cellIs" dxfId="57" priority="79" operator="equal">
      <formula>"藥庫"</formula>
    </cfRule>
  </conditionalFormatting>
  <conditionalFormatting sqref="I89">
    <cfRule type="cellIs" dxfId="56" priority="77" operator="equal">
      <formula>"藥庫小庫"</formula>
    </cfRule>
    <cfRule type="cellIs" dxfId="55" priority="78" operator="equal">
      <formula>"UD調撥"</formula>
    </cfRule>
  </conditionalFormatting>
  <conditionalFormatting sqref="I89">
    <cfRule type="cellIs" dxfId="54" priority="76" operator="equal">
      <formula>"藥庫"</formula>
    </cfRule>
  </conditionalFormatting>
  <conditionalFormatting sqref="I90">
    <cfRule type="cellIs" dxfId="53" priority="74" operator="equal">
      <formula>"藥庫小庫"</formula>
    </cfRule>
    <cfRule type="cellIs" dxfId="52" priority="75" operator="equal">
      <formula>"UD調撥"</formula>
    </cfRule>
  </conditionalFormatting>
  <conditionalFormatting sqref="I90">
    <cfRule type="cellIs" dxfId="51" priority="73" operator="equal">
      <formula>"藥庫"</formula>
    </cfRule>
  </conditionalFormatting>
  <conditionalFormatting sqref="H105">
    <cfRule type="cellIs" dxfId="50" priority="71" operator="equal">
      <formula>"藥庫小庫"</formula>
    </cfRule>
    <cfRule type="cellIs" dxfId="49" priority="72" operator="equal">
      <formula>"UD調撥"</formula>
    </cfRule>
  </conditionalFormatting>
  <conditionalFormatting sqref="H105">
    <cfRule type="cellIs" dxfId="48" priority="70" operator="equal">
      <formula>"藥庫"</formula>
    </cfRule>
  </conditionalFormatting>
  <conditionalFormatting sqref="I105">
    <cfRule type="cellIs" dxfId="47" priority="68" operator="equal">
      <formula>"藥庫小庫"</formula>
    </cfRule>
    <cfRule type="cellIs" dxfId="46" priority="69" operator="equal">
      <formula>"UD調撥"</formula>
    </cfRule>
  </conditionalFormatting>
  <conditionalFormatting sqref="I105">
    <cfRule type="cellIs" dxfId="45" priority="67" operator="equal">
      <formula>"藥庫"</formula>
    </cfRule>
  </conditionalFormatting>
  <conditionalFormatting sqref="H106">
    <cfRule type="cellIs" dxfId="44" priority="65" operator="equal">
      <formula>"藥庫小庫"</formula>
    </cfRule>
    <cfRule type="cellIs" dxfId="43" priority="66" operator="equal">
      <formula>"UD調撥"</formula>
    </cfRule>
  </conditionalFormatting>
  <conditionalFormatting sqref="H106">
    <cfRule type="cellIs" dxfId="42" priority="64" operator="equal">
      <formula>"藥庫"</formula>
    </cfRule>
  </conditionalFormatting>
  <conditionalFormatting sqref="I106">
    <cfRule type="cellIs" dxfId="41" priority="62" operator="equal">
      <formula>"藥庫小庫"</formula>
    </cfRule>
    <cfRule type="cellIs" dxfId="40" priority="63" operator="equal">
      <formula>"UD調撥"</formula>
    </cfRule>
  </conditionalFormatting>
  <conditionalFormatting sqref="I106">
    <cfRule type="cellIs" dxfId="39" priority="61" operator="equal">
      <formula>"藥庫"</formula>
    </cfRule>
  </conditionalFormatting>
  <conditionalFormatting sqref="I128">
    <cfRule type="cellIs" dxfId="38" priority="59" operator="equal">
      <formula>"藥庫小庫"</formula>
    </cfRule>
    <cfRule type="cellIs" dxfId="37" priority="60" operator="equal">
      <formula>"UD調撥"</formula>
    </cfRule>
  </conditionalFormatting>
  <conditionalFormatting sqref="I128">
    <cfRule type="cellIs" dxfId="36" priority="58" operator="equal">
      <formula>"藥庫"</formula>
    </cfRule>
  </conditionalFormatting>
  <conditionalFormatting sqref="H130">
    <cfRule type="cellIs" dxfId="35" priority="56" operator="equal">
      <formula>"藥庫小庫"</formula>
    </cfRule>
    <cfRule type="cellIs" dxfId="34" priority="57" operator="equal">
      <formula>"UD調撥"</formula>
    </cfRule>
  </conditionalFormatting>
  <conditionalFormatting sqref="H130">
    <cfRule type="cellIs" dxfId="33" priority="55" operator="equal">
      <formula>"藥庫"</formula>
    </cfRule>
  </conditionalFormatting>
  <conditionalFormatting sqref="I130">
    <cfRule type="cellIs" dxfId="32" priority="53" operator="equal">
      <formula>"藥庫小庫"</formula>
    </cfRule>
    <cfRule type="cellIs" dxfId="31" priority="54" operator="equal">
      <formula>"UD調撥"</formula>
    </cfRule>
  </conditionalFormatting>
  <conditionalFormatting sqref="I130">
    <cfRule type="cellIs" dxfId="30" priority="52" operator="equal">
      <formula>"藥庫"</formula>
    </cfRule>
  </conditionalFormatting>
  <conditionalFormatting sqref="H154">
    <cfRule type="cellIs" dxfId="29" priority="50" operator="equal">
      <formula>"藥庫小庫"</formula>
    </cfRule>
    <cfRule type="cellIs" dxfId="28" priority="51" operator="equal">
      <formula>"UD調撥"</formula>
    </cfRule>
  </conditionalFormatting>
  <conditionalFormatting sqref="H154">
    <cfRule type="cellIs" dxfId="27" priority="49" operator="equal">
      <formula>"藥庫"</formula>
    </cfRule>
  </conditionalFormatting>
  <conditionalFormatting sqref="I154">
    <cfRule type="cellIs" dxfId="26" priority="47" operator="equal">
      <formula>"藥庫小庫"</formula>
    </cfRule>
    <cfRule type="cellIs" dxfId="25" priority="48" operator="equal">
      <formula>"UD調撥"</formula>
    </cfRule>
  </conditionalFormatting>
  <conditionalFormatting sqref="I154">
    <cfRule type="cellIs" dxfId="24" priority="46" operator="equal">
      <formula>"藥庫"</formula>
    </cfRule>
  </conditionalFormatting>
  <conditionalFormatting sqref="H160">
    <cfRule type="cellIs" dxfId="23" priority="44" operator="equal">
      <formula>"藥庫小庫"</formula>
    </cfRule>
    <cfRule type="cellIs" dxfId="22" priority="45" operator="equal">
      <formula>"UD調撥"</formula>
    </cfRule>
  </conditionalFormatting>
  <conditionalFormatting sqref="H160">
    <cfRule type="cellIs" dxfId="21" priority="43" operator="equal">
      <formula>"藥庫"</formula>
    </cfRule>
  </conditionalFormatting>
  <conditionalFormatting sqref="I160">
    <cfRule type="cellIs" dxfId="20" priority="41" operator="equal">
      <formula>"藥庫小庫"</formula>
    </cfRule>
    <cfRule type="cellIs" dxfId="19" priority="42" operator="equal">
      <formula>"UD調撥"</formula>
    </cfRule>
  </conditionalFormatting>
  <conditionalFormatting sqref="I160">
    <cfRule type="cellIs" dxfId="18" priority="40" operator="equal">
      <formula>"藥庫"</formula>
    </cfRule>
  </conditionalFormatting>
  <conditionalFormatting sqref="H165">
    <cfRule type="cellIs" dxfId="17" priority="38" operator="equal">
      <formula>"藥庫小庫"</formula>
    </cfRule>
    <cfRule type="cellIs" dxfId="16" priority="39" operator="equal">
      <formula>"UD調撥"</formula>
    </cfRule>
  </conditionalFormatting>
  <conditionalFormatting sqref="H165">
    <cfRule type="cellIs" dxfId="15" priority="37" operator="equal">
      <formula>"藥庫"</formula>
    </cfRule>
  </conditionalFormatting>
  <conditionalFormatting sqref="I165">
    <cfRule type="cellIs" dxfId="14" priority="35" operator="equal">
      <formula>"藥庫小庫"</formula>
    </cfRule>
    <cfRule type="cellIs" dxfId="13" priority="36" operator="equal">
      <formula>"UD調撥"</formula>
    </cfRule>
  </conditionalFormatting>
  <conditionalFormatting sqref="I165">
    <cfRule type="cellIs" dxfId="12" priority="34" operator="equal">
      <formula>"藥庫"</formula>
    </cfRule>
  </conditionalFormatting>
  <conditionalFormatting sqref="H16">
    <cfRule type="cellIs" dxfId="11" priority="32" operator="equal">
      <formula>"藥庫小庫"</formula>
    </cfRule>
    <cfRule type="cellIs" dxfId="10" priority="33" operator="equal">
      <formula>"UD調撥"</formula>
    </cfRule>
  </conditionalFormatting>
  <conditionalFormatting sqref="L2">
    <cfRule type="cellIs" dxfId="9" priority="30" operator="equal">
      <formula>"藥庫小庫"</formula>
    </cfRule>
    <cfRule type="cellIs" dxfId="8" priority="31" operator="equal">
      <formula>"UD調撥"</formula>
    </cfRule>
  </conditionalFormatting>
  <conditionalFormatting sqref="L2">
    <cfRule type="cellIs" dxfId="7" priority="29" operator="equal">
      <formula>"藥庫"</formula>
    </cfRule>
  </conditionalFormatting>
  <conditionalFormatting sqref="M2">
    <cfRule type="cellIs" dxfId="6" priority="27" operator="equal">
      <formula>"藥庫小庫"</formula>
    </cfRule>
    <cfRule type="cellIs" dxfId="5" priority="28" operator="equal">
      <formula>"UD調撥"</formula>
    </cfRule>
  </conditionalFormatting>
  <conditionalFormatting sqref="M2">
    <cfRule type="cellIs" dxfId="4" priority="26" operator="equal">
      <formula>"藥庫"</formula>
    </cfRule>
  </conditionalFormatting>
  <conditionalFormatting sqref="N2:O2">
    <cfRule type="cellIs" dxfId="3" priority="24" operator="equal">
      <formula>"藥庫小庫"</formula>
    </cfRule>
    <cfRule type="cellIs" dxfId="2" priority="25" operator="equal">
      <formula>"UD調撥"</formula>
    </cfRule>
  </conditionalFormatting>
  <conditionalFormatting sqref="N2:O2">
    <cfRule type="cellIs" dxfId="1" priority="23" operator="equal">
      <formula>"藥庫"</formula>
    </cfRule>
  </conditionalFormatting>
  <conditionalFormatting sqref="O1:O1048576 P1:Q1">
    <cfRule type="cellIs" dxfId="0" priority="4" operator="equal">
      <formula>1</formula>
    </cfRule>
  </conditionalFormatting>
  <conditionalFormatting sqref="P1:P1048576">
    <cfRule type="colorScale" priority="2">
      <colorScale>
        <cfvo type="min"/>
        <cfvo type="max"/>
        <color theme="7" tint="0.79998168889431442"/>
        <color theme="5"/>
      </colorScale>
    </cfRule>
  </conditionalFormatting>
  <conditionalFormatting sqref="Q1:Q1048576">
    <cfRule type="colorScale" priority="1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A1048576"/>
    </sheetView>
  </sheetViews>
  <sheetFormatPr defaultRowHeight="16.2"/>
  <cols>
    <col min="2" max="2" width="22.77734375" customWidth="1"/>
    <col min="4" max="4" width="20.44140625" customWidth="1"/>
  </cols>
  <sheetData>
    <row r="1" spans="1:4">
      <c r="A1" s="1" t="s">
        <v>427</v>
      </c>
      <c r="B1" s="1" t="s">
        <v>0</v>
      </c>
      <c r="C1" s="17" t="s">
        <v>617</v>
      </c>
      <c r="D1" s="1" t="s">
        <v>1</v>
      </c>
    </row>
    <row r="2" spans="1:4">
      <c r="A2" t="s">
        <v>428</v>
      </c>
      <c r="B2" s="1" t="s">
        <v>2</v>
      </c>
      <c r="C2" t="s">
        <v>615</v>
      </c>
      <c r="D2" s="3" t="s">
        <v>3</v>
      </c>
    </row>
    <row r="3" spans="1:4">
      <c r="A3" t="s">
        <v>5</v>
      </c>
      <c r="B3" s="1" t="s">
        <v>4</v>
      </c>
      <c r="C3" t="s">
        <v>615</v>
      </c>
      <c r="D3" s="3" t="s">
        <v>6</v>
      </c>
    </row>
    <row r="4" spans="1:4">
      <c r="A4" t="s">
        <v>429</v>
      </c>
      <c r="B4" s="1" t="s">
        <v>7</v>
      </c>
      <c r="C4" t="s">
        <v>615</v>
      </c>
      <c r="D4" s="3" t="s">
        <v>8</v>
      </c>
    </row>
    <row r="5" spans="1:4">
      <c r="A5" t="s">
        <v>10</v>
      </c>
      <c r="B5" s="1" t="s">
        <v>9</v>
      </c>
      <c r="C5" t="s">
        <v>615</v>
      </c>
      <c r="D5" s="3" t="s">
        <v>11</v>
      </c>
    </row>
    <row r="6" spans="1:4">
      <c r="A6" t="s">
        <v>430</v>
      </c>
      <c r="B6" s="1" t="s">
        <v>12</v>
      </c>
      <c r="C6" t="s">
        <v>615</v>
      </c>
      <c r="D6" s="3" t="s">
        <v>13</v>
      </c>
    </row>
    <row r="7" spans="1:4">
      <c r="A7" t="s">
        <v>431</v>
      </c>
      <c r="B7" s="1" t="s">
        <v>14</v>
      </c>
      <c r="C7" t="s">
        <v>615</v>
      </c>
      <c r="D7" s="2" t="s">
        <v>15</v>
      </c>
    </row>
    <row r="8" spans="1:4">
      <c r="A8" t="s">
        <v>432</v>
      </c>
      <c r="B8" s="1" t="s">
        <v>16</v>
      </c>
      <c r="C8" t="s">
        <v>615</v>
      </c>
      <c r="D8" s="3" t="s">
        <v>17</v>
      </c>
    </row>
    <row r="9" spans="1:4">
      <c r="A9" s="4" t="s">
        <v>19</v>
      </c>
      <c r="B9" s="1" t="s">
        <v>18</v>
      </c>
      <c r="C9" t="s">
        <v>615</v>
      </c>
      <c r="D9" s="4" t="s">
        <v>20</v>
      </c>
    </row>
    <row r="10" spans="1:4">
      <c r="A10" t="s">
        <v>433</v>
      </c>
      <c r="B10" s="1" t="s">
        <v>21</v>
      </c>
      <c r="C10" t="s">
        <v>615</v>
      </c>
      <c r="D10" s="3" t="s">
        <v>22</v>
      </c>
    </row>
    <row r="11" spans="1:4">
      <c r="A11" s="4" t="s">
        <v>434</v>
      </c>
      <c r="B11" s="1" t="s">
        <v>23</v>
      </c>
      <c r="C11" t="s">
        <v>615</v>
      </c>
      <c r="D11" s="4" t="s">
        <v>24</v>
      </c>
    </row>
    <row r="12" spans="1:4">
      <c r="A12" s="4" t="s">
        <v>435</v>
      </c>
      <c r="B12" s="1" t="s">
        <v>25</v>
      </c>
      <c r="C12" t="s">
        <v>615</v>
      </c>
      <c r="D12" s="4" t="s">
        <v>26</v>
      </c>
    </row>
    <row r="13" spans="1:4">
      <c r="A13" t="s">
        <v>436</v>
      </c>
      <c r="B13" s="1" t="s">
        <v>27</v>
      </c>
      <c r="C13" t="s">
        <v>615</v>
      </c>
      <c r="D13" s="3" t="s">
        <v>28</v>
      </c>
    </row>
    <row r="14" spans="1:4">
      <c r="A14" t="s">
        <v>437</v>
      </c>
      <c r="B14" s="5" t="s">
        <v>29</v>
      </c>
      <c r="C14" t="s">
        <v>615</v>
      </c>
      <c r="D14" s="2" t="s">
        <v>30</v>
      </c>
    </row>
    <row r="15" spans="1:4">
      <c r="A15" t="s">
        <v>438</v>
      </c>
      <c r="B15" s="5" t="s">
        <v>31</v>
      </c>
      <c r="C15" t="s">
        <v>615</v>
      </c>
      <c r="D15" s="3" t="s">
        <v>32</v>
      </c>
    </row>
    <row r="16" spans="1:4">
      <c r="A16" t="s">
        <v>34</v>
      </c>
      <c r="B16" s="1" t="s">
        <v>33</v>
      </c>
      <c r="C16" t="s">
        <v>615</v>
      </c>
      <c r="D16" s="3" t="s">
        <v>35</v>
      </c>
    </row>
    <row r="17" spans="1:4">
      <c r="A17" t="s">
        <v>439</v>
      </c>
      <c r="B17" s="1" t="s">
        <v>36</v>
      </c>
      <c r="C17" t="s">
        <v>615</v>
      </c>
      <c r="D17" s="3" t="s">
        <v>37</v>
      </c>
    </row>
    <row r="18" spans="1:4">
      <c r="A18" t="s">
        <v>39</v>
      </c>
      <c r="B18" s="1" t="s">
        <v>38</v>
      </c>
      <c r="C18" t="s">
        <v>615</v>
      </c>
      <c r="D18" s="3" t="s">
        <v>40</v>
      </c>
    </row>
    <row r="19" spans="1:4">
      <c r="A19" t="s">
        <v>440</v>
      </c>
      <c r="B19" s="1" t="s">
        <v>41</v>
      </c>
      <c r="C19" t="s">
        <v>615</v>
      </c>
      <c r="D19" s="2" t="s">
        <v>42</v>
      </c>
    </row>
    <row r="20" spans="1:4">
      <c r="A20" s="3" t="s">
        <v>441</v>
      </c>
      <c r="B20" s="1" t="s">
        <v>43</v>
      </c>
      <c r="C20" t="s">
        <v>615</v>
      </c>
      <c r="D20" s="2" t="s">
        <v>44</v>
      </c>
    </row>
    <row r="21" spans="1:4">
      <c r="A21" t="s">
        <v>442</v>
      </c>
      <c r="B21" s="5" t="s">
        <v>45</v>
      </c>
      <c r="C21" t="s">
        <v>615</v>
      </c>
      <c r="D21" s="3" t="s">
        <v>46</v>
      </c>
    </row>
    <row r="22" spans="1:4">
      <c r="A22" t="s">
        <v>443</v>
      </c>
      <c r="B22" s="1" t="s">
        <v>47</v>
      </c>
      <c r="C22" t="s">
        <v>615</v>
      </c>
      <c r="D22" s="3" t="s">
        <v>48</v>
      </c>
    </row>
    <row r="23" spans="1:4">
      <c r="A23" s="4" t="s">
        <v>50</v>
      </c>
      <c r="B23" s="1" t="s">
        <v>49</v>
      </c>
      <c r="C23" t="s">
        <v>615</v>
      </c>
      <c r="D23" s="4" t="s">
        <v>51</v>
      </c>
    </row>
    <row r="24" spans="1:4">
      <c r="A24" t="s">
        <v>444</v>
      </c>
      <c r="B24" s="1" t="s">
        <v>52</v>
      </c>
      <c r="C24" t="s">
        <v>615</v>
      </c>
      <c r="D24" s="3" t="s">
        <v>53</v>
      </c>
    </row>
    <row r="25" spans="1:4">
      <c r="A25" t="s">
        <v>55</v>
      </c>
      <c r="B25" s="1" t="s">
        <v>54</v>
      </c>
      <c r="C25" t="s">
        <v>615</v>
      </c>
      <c r="D25" s="3" t="s">
        <v>56</v>
      </c>
    </row>
    <row r="26" spans="1:4">
      <c r="A26" s="3" t="s">
        <v>445</v>
      </c>
      <c r="B26" s="1" t="s">
        <v>57</v>
      </c>
      <c r="C26" t="s">
        <v>615</v>
      </c>
      <c r="D26" s="2" t="s">
        <v>58</v>
      </c>
    </row>
    <row r="27" spans="1:4">
      <c r="A27" t="s">
        <v>446</v>
      </c>
      <c r="B27" s="1" t="s">
        <v>59</v>
      </c>
      <c r="C27" t="s">
        <v>615</v>
      </c>
      <c r="D27" s="3" t="s">
        <v>60</v>
      </c>
    </row>
    <row r="28" spans="1:4">
      <c r="A28" t="s">
        <v>62</v>
      </c>
      <c r="B28" s="1" t="s">
        <v>61</v>
      </c>
      <c r="C28" t="s">
        <v>615</v>
      </c>
      <c r="D28" s="3" t="s">
        <v>63</v>
      </c>
    </row>
    <row r="29" spans="1:4">
      <c r="A29" t="s">
        <v>447</v>
      </c>
      <c r="B29" s="1" t="s">
        <v>64</v>
      </c>
      <c r="C29" t="s">
        <v>615</v>
      </c>
      <c r="D29" s="3" t="s">
        <v>65</v>
      </c>
    </row>
    <row r="30" spans="1:4">
      <c r="A30" t="s">
        <v>448</v>
      </c>
      <c r="B30" s="1" t="s">
        <v>66</v>
      </c>
      <c r="C30" t="s">
        <v>615</v>
      </c>
      <c r="D30" s="2"/>
    </row>
    <row r="31" spans="1:4">
      <c r="A31" t="s">
        <v>449</v>
      </c>
      <c r="B31" s="1" t="s">
        <v>67</v>
      </c>
      <c r="C31" t="s">
        <v>615</v>
      </c>
      <c r="D31" s="3" t="s">
        <v>68</v>
      </c>
    </row>
    <row r="32" spans="1:4">
      <c r="A32" s="2" t="s">
        <v>70</v>
      </c>
      <c r="B32" s="1" t="s">
        <v>69</v>
      </c>
      <c r="C32" t="s">
        <v>615</v>
      </c>
      <c r="D32" s="3" t="s">
        <v>71</v>
      </c>
    </row>
    <row r="33" spans="1:4">
      <c r="A33" t="s">
        <v>450</v>
      </c>
      <c r="B33" s="1" t="s">
        <v>72</v>
      </c>
      <c r="C33" t="s">
        <v>615</v>
      </c>
      <c r="D33" s="3" t="s">
        <v>73</v>
      </c>
    </row>
    <row r="34" spans="1:4">
      <c r="A34" t="s">
        <v>451</v>
      </c>
      <c r="B34" s="1" t="s">
        <v>74</v>
      </c>
      <c r="C34" t="s">
        <v>615</v>
      </c>
      <c r="D34" s="3" t="s">
        <v>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A1048576"/>
    </sheetView>
  </sheetViews>
  <sheetFormatPr defaultRowHeight="16.2"/>
  <cols>
    <col min="1" max="1" width="12.44140625" customWidth="1"/>
    <col min="2" max="2" width="13.88671875" customWidth="1"/>
  </cols>
  <sheetData>
    <row r="1" spans="1:3">
      <c r="A1" s="1" t="s">
        <v>427</v>
      </c>
      <c r="B1" s="1" t="s">
        <v>76</v>
      </c>
      <c r="C1" t="s">
        <v>617</v>
      </c>
    </row>
    <row r="2" spans="1:3">
      <c r="A2" t="s">
        <v>452</v>
      </c>
      <c r="B2" s="1" t="s">
        <v>77</v>
      </c>
      <c r="C2" t="s">
        <v>616</v>
      </c>
    </row>
    <row r="3" spans="1:3">
      <c r="A3" t="s">
        <v>453</v>
      </c>
      <c r="B3" s="1" t="s">
        <v>78</v>
      </c>
      <c r="C3" t="s">
        <v>616</v>
      </c>
    </row>
    <row r="4" spans="1:3">
      <c r="A4" s="4" t="s">
        <v>454</v>
      </c>
      <c r="B4" s="1" t="s">
        <v>79</v>
      </c>
      <c r="C4" t="s">
        <v>616</v>
      </c>
    </row>
    <row r="5" spans="1:3">
      <c r="A5" s="4" t="s">
        <v>455</v>
      </c>
      <c r="B5" s="1" t="s">
        <v>80</v>
      </c>
      <c r="C5" t="s">
        <v>616</v>
      </c>
    </row>
    <row r="6" spans="1:3">
      <c r="A6" s="4" t="s">
        <v>456</v>
      </c>
      <c r="B6" s="1" t="s">
        <v>81</v>
      </c>
      <c r="C6" t="s">
        <v>616</v>
      </c>
    </row>
    <row r="7" spans="1:3">
      <c r="A7" s="4" t="s">
        <v>457</v>
      </c>
      <c r="B7" s="1" t="s">
        <v>82</v>
      </c>
      <c r="C7" t="s">
        <v>616</v>
      </c>
    </row>
    <row r="8" spans="1:3">
      <c r="A8" s="4" t="s">
        <v>458</v>
      </c>
      <c r="B8" s="1" t="s">
        <v>83</v>
      </c>
      <c r="C8" t="s">
        <v>616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A1048576"/>
    </sheetView>
  </sheetViews>
  <sheetFormatPr defaultRowHeight="16.2"/>
  <sheetData>
    <row r="1" spans="1:3">
      <c r="A1" s="1" t="s">
        <v>427</v>
      </c>
      <c r="B1" s="1" t="s">
        <v>76</v>
      </c>
      <c r="C1" t="s">
        <v>617</v>
      </c>
    </row>
    <row r="2" spans="1:3">
      <c r="A2" t="s">
        <v>85</v>
      </c>
      <c r="B2" s="1" t="s">
        <v>84</v>
      </c>
      <c r="C2" t="s">
        <v>618</v>
      </c>
    </row>
    <row r="3" spans="1:3">
      <c r="A3" t="s">
        <v>459</v>
      </c>
      <c r="B3" s="1" t="s">
        <v>86</v>
      </c>
      <c r="C3" t="s">
        <v>618</v>
      </c>
    </row>
    <row r="4" spans="1:3">
      <c r="A4" t="s">
        <v>460</v>
      </c>
      <c r="B4" s="1" t="s">
        <v>87</v>
      </c>
      <c r="C4" t="s">
        <v>618</v>
      </c>
    </row>
    <row r="5" spans="1:3">
      <c r="A5" t="s">
        <v>461</v>
      </c>
      <c r="B5" s="1" t="s">
        <v>88</v>
      </c>
      <c r="C5" t="s">
        <v>618</v>
      </c>
    </row>
    <row r="6" spans="1:3">
      <c r="A6" t="s">
        <v>90</v>
      </c>
      <c r="B6" s="1" t="s">
        <v>89</v>
      </c>
      <c r="C6" t="s">
        <v>618</v>
      </c>
    </row>
    <row r="7" spans="1:3">
      <c r="A7" t="s">
        <v>462</v>
      </c>
      <c r="B7" s="1" t="s">
        <v>91</v>
      </c>
      <c r="C7" t="s">
        <v>618</v>
      </c>
    </row>
    <row r="8" spans="1:3">
      <c r="A8" s="4" t="s">
        <v>463</v>
      </c>
      <c r="B8" s="6" t="s">
        <v>92</v>
      </c>
      <c r="C8" t="s">
        <v>618</v>
      </c>
    </row>
    <row r="9" spans="1:3">
      <c r="A9" s="4" t="s">
        <v>464</v>
      </c>
      <c r="B9" s="6" t="s">
        <v>93</v>
      </c>
      <c r="C9" t="s">
        <v>618</v>
      </c>
    </row>
    <row r="10" spans="1:3">
      <c r="A10" s="4" t="s">
        <v>465</v>
      </c>
      <c r="B10" s="6" t="s">
        <v>94</v>
      </c>
      <c r="C10" t="s">
        <v>618</v>
      </c>
    </row>
    <row r="11" spans="1:3">
      <c r="A11" s="4" t="s">
        <v>466</v>
      </c>
      <c r="B11" s="6" t="s">
        <v>95</v>
      </c>
      <c r="C11" t="s">
        <v>618</v>
      </c>
    </row>
    <row r="12" spans="1:3">
      <c r="A12" s="4" t="s">
        <v>97</v>
      </c>
      <c r="B12" s="1" t="s">
        <v>96</v>
      </c>
      <c r="C12" t="s">
        <v>618</v>
      </c>
    </row>
    <row r="13" spans="1:3">
      <c r="A13" s="4" t="s">
        <v>467</v>
      </c>
      <c r="B13" s="1" t="s">
        <v>98</v>
      </c>
      <c r="C13" t="s">
        <v>618</v>
      </c>
    </row>
    <row r="14" spans="1:3">
      <c r="A14" s="4" t="s">
        <v>468</v>
      </c>
      <c r="B14" s="1" t="s">
        <v>99</v>
      </c>
      <c r="C14" t="s">
        <v>618</v>
      </c>
    </row>
    <row r="15" spans="1:3">
      <c r="A15" t="s">
        <v>469</v>
      </c>
      <c r="B15" s="1" t="s">
        <v>100</v>
      </c>
      <c r="C15" t="s">
        <v>618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工作表1</vt:lpstr>
      <vt:lpstr>工作表2</vt:lpstr>
      <vt:lpstr>ER撥補輔助</vt:lpstr>
      <vt:lpstr>藥庫位置</vt:lpstr>
      <vt:lpstr>ER TOTAL</vt:lpstr>
      <vt:lpstr>ER 藥庫庫存</vt:lpstr>
      <vt:lpstr>冰箱</vt:lpstr>
      <vt:lpstr>口服</vt:lpstr>
      <vt:lpstr>外用</vt:lpstr>
      <vt:lpstr>點滴</vt:lpstr>
      <vt:lpstr>針劑</vt:lpstr>
      <vt:lpstr>工作表2!Print_Titles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2024-09-30T00:38:44Z</cp:lastPrinted>
  <dcterms:created xsi:type="dcterms:W3CDTF">2022-07-28T08:11:29Z</dcterms:created>
  <dcterms:modified xsi:type="dcterms:W3CDTF">2024-10-01T00:41:34Z</dcterms:modified>
</cp:coreProperties>
</file>