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riUser\Documents\Akademik\Materi\MPC\Materi MPC\MPD\"/>
    </mc:Choice>
  </mc:AlternateContent>
  <bookViews>
    <workbookView xWindow="0" yWindow="0" windowWidth="20490" windowHeight="7320"/>
  </bookViews>
  <sheets>
    <sheet name="Soal1" sheetId="1" r:id="rId1"/>
    <sheet name="Soa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H2" i="2" s="1"/>
  <c r="B27" i="2"/>
  <c r="I6" i="2" s="1"/>
  <c r="D26" i="2" l="1"/>
  <c r="D22" i="2"/>
  <c r="D18" i="2"/>
  <c r="H12" i="2"/>
  <c r="H14" i="2" s="1"/>
  <c r="D10" i="2"/>
  <c r="D7" i="2"/>
  <c r="D4" i="2"/>
  <c r="D25" i="2"/>
  <c r="D21" i="2"/>
  <c r="D17" i="2"/>
  <c r="D14" i="2"/>
  <c r="D12" i="2"/>
  <c r="D9" i="2"/>
  <c r="D3" i="2"/>
  <c r="D24" i="2"/>
  <c r="D20" i="2"/>
  <c r="D16" i="2"/>
  <c r="D11" i="2"/>
  <c r="D6" i="2"/>
  <c r="D23" i="2"/>
  <c r="D19" i="2"/>
  <c r="D15" i="2"/>
  <c r="D13" i="2"/>
  <c r="D8" i="2"/>
  <c r="D5" i="2"/>
  <c r="D2" i="2"/>
  <c r="D27" i="2" l="1"/>
  <c r="H8" i="2" s="1"/>
  <c r="H13" i="2" l="1"/>
  <c r="H10" i="2"/>
  <c r="B30" i="1" l="1"/>
  <c r="H13" i="1"/>
  <c r="I6" i="1" l="1"/>
  <c r="C27" i="1" l="1"/>
  <c r="H2" i="1" s="1"/>
  <c r="D5" i="1" s="1"/>
  <c r="B27" i="1"/>
  <c r="D24" i="1" l="1"/>
  <c r="D16" i="1"/>
  <c r="D8" i="1"/>
  <c r="D2" i="1"/>
  <c r="D19" i="1"/>
  <c r="D15" i="1"/>
  <c r="D11" i="1"/>
  <c r="D7" i="1"/>
  <c r="D3" i="1"/>
  <c r="D20" i="1"/>
  <c r="D12" i="1"/>
  <c r="D4" i="1"/>
  <c r="D23" i="1"/>
  <c r="D26" i="1"/>
  <c r="D22" i="1"/>
  <c r="D18" i="1"/>
  <c r="D14" i="1"/>
  <c r="D10" i="1"/>
  <c r="D6" i="1"/>
  <c r="D27" i="1" s="1"/>
  <c r="H8" i="1" s="1"/>
  <c r="H12" i="1"/>
  <c r="H14" i="1" s="1"/>
  <c r="D25" i="1"/>
  <c r="D21" i="1"/>
  <c r="D17" i="1"/>
  <c r="D13" i="1"/>
  <c r="D9" i="1"/>
  <c r="H10" i="1" l="1"/>
</calcChain>
</file>

<file path=xl/sharedStrings.xml><?xml version="1.0" encoding="utf-8"?>
<sst xmlns="http://schemas.openxmlformats.org/spreadsheetml/2006/main" count="64" uniqueCount="42">
  <si>
    <t>Gerombol</t>
  </si>
  <si>
    <t>n</t>
  </si>
  <si>
    <t>M</t>
  </si>
  <si>
    <t>M/N</t>
  </si>
  <si>
    <t>untuk N tak diketahui (besar sekali)</t>
  </si>
  <si>
    <t>B</t>
  </si>
  <si>
    <t>Tau-duga</t>
  </si>
  <si>
    <t>Var(Tau-duga) duga</t>
  </si>
  <si>
    <t>Metoda 1</t>
  </si>
  <si>
    <t>Metoda 2</t>
  </si>
  <si>
    <t>ybar</t>
  </si>
  <si>
    <t>Mbar</t>
  </si>
  <si>
    <t>Mbar duga</t>
  </si>
  <si>
    <t>V(ybar) duga</t>
  </si>
  <si>
    <t>Sum</t>
  </si>
  <si>
    <t>(N-n)/N = (1-n/N)</t>
  </si>
  <si>
    <t>Tidak dapat diduga karena N tidak diketahui</t>
  </si>
  <si>
    <t>y-t bar</t>
  </si>
  <si>
    <t>N=M/Mbar</t>
  </si>
  <si>
    <t>M/Mbar duga</t>
  </si>
  <si>
    <t>N duga =</t>
  </si>
  <si>
    <t>sum(mi)</t>
  </si>
  <si>
    <t>sum(yi)</t>
  </si>
  <si>
    <t>phat</t>
  </si>
  <si>
    <t>V(phat) duga</t>
  </si>
  <si>
    <t>*)</t>
  </si>
  <si>
    <t xml:space="preserve">Jadi nilai dugaan bagi banyaknya rumah tangga yang menyewa rumah tinggal di kota tersebut </t>
  </si>
  <si>
    <t>sekitar 1192 rumahtangga dengan batas kesalahan pendugaan sebesar 69 rumahtangga.</t>
  </si>
  <si>
    <t xml:space="preserve">Dengan demikian selang kepercayaan kira-kira 95% bagi total banyaknya rumahtangga </t>
  </si>
  <si>
    <t>penyewa di kota tersebut berkisar antara 1123 - 1261 rumahtangga.</t>
  </si>
  <si>
    <t>sum(ai)</t>
  </si>
  <si>
    <r>
      <t>Jml RT (m</t>
    </r>
    <r>
      <rPr>
        <b/>
        <vertAlign val="subscript"/>
        <sz val="12"/>
        <color rgb="FFFFFFFF"/>
        <rFont val="Arial Unicode MS"/>
        <family val="2"/>
      </rPr>
      <t>i</t>
    </r>
    <r>
      <rPr>
        <b/>
        <sz val="12"/>
        <color rgb="FFFFFFFF"/>
        <rFont val="Arial Unicode MS"/>
        <family val="2"/>
      </rPr>
      <t>)</t>
    </r>
  </si>
  <si>
    <r>
      <t># penyewa (a</t>
    </r>
    <r>
      <rPr>
        <b/>
        <vertAlign val="subscript"/>
        <sz val="12"/>
        <color rgb="FFFFFFFF"/>
        <rFont val="Arial Unicode MS"/>
        <family val="2"/>
      </rPr>
      <t>i</t>
    </r>
    <r>
      <rPr>
        <b/>
        <sz val="12"/>
        <color rgb="FFFFFFFF"/>
        <rFont val="Arial Unicode MS"/>
        <family val="2"/>
      </rPr>
      <t>)</t>
    </r>
  </si>
  <si>
    <r>
      <t>(a</t>
    </r>
    <r>
      <rPr>
        <vertAlign val="subscript"/>
        <sz val="12"/>
        <color theme="0"/>
        <rFont val="Arial Unicode MS"/>
        <family val="2"/>
      </rPr>
      <t>i</t>
    </r>
    <r>
      <rPr>
        <sz val="12"/>
        <color theme="0"/>
        <rFont val="Arial Unicode MS"/>
        <family val="2"/>
      </rPr>
      <t xml:space="preserve"> - phat*m</t>
    </r>
    <r>
      <rPr>
        <vertAlign val="subscript"/>
        <sz val="12"/>
        <color theme="0"/>
        <rFont val="Arial Unicode MS"/>
        <family val="2"/>
      </rPr>
      <t>i</t>
    </r>
    <r>
      <rPr>
        <sz val="12"/>
        <color theme="0"/>
        <rFont val="Arial Unicode MS"/>
        <family val="2"/>
      </rPr>
      <t xml:space="preserve"> )^2</t>
    </r>
  </si>
  <si>
    <r>
      <t>y</t>
    </r>
    <r>
      <rPr>
        <b/>
        <vertAlign val="subscript"/>
        <sz val="12"/>
        <color rgb="FFFFFFFF"/>
        <rFont val="Arial Unicode MS"/>
        <family val="2"/>
      </rPr>
      <t>i</t>
    </r>
    <r>
      <rPr>
        <b/>
        <sz val="12"/>
        <color rgb="FFFFFFFF"/>
        <rFont val="Arial Unicode MS"/>
        <family val="2"/>
      </rPr>
      <t xml:space="preserve"> (ribu $)</t>
    </r>
  </si>
  <si>
    <r>
      <t>(y</t>
    </r>
    <r>
      <rPr>
        <vertAlign val="subscript"/>
        <sz val="12"/>
        <color theme="0"/>
        <rFont val="Arial Unicode MS"/>
        <family val="2"/>
      </rPr>
      <t>i</t>
    </r>
    <r>
      <rPr>
        <sz val="12"/>
        <color theme="0"/>
        <rFont val="Arial Unicode MS"/>
        <family val="2"/>
      </rPr>
      <t xml:space="preserve"> - ybar*m</t>
    </r>
    <r>
      <rPr>
        <vertAlign val="subscript"/>
        <sz val="12"/>
        <color theme="0"/>
        <rFont val="Arial Unicode MS"/>
        <family val="2"/>
      </rPr>
      <t>i</t>
    </r>
    <r>
      <rPr>
        <sz val="12"/>
        <color theme="0"/>
        <rFont val="Arial Unicode MS"/>
        <family val="2"/>
      </rPr>
      <t xml:space="preserve"> )^2</t>
    </r>
  </si>
  <si>
    <t xml:space="preserve">Jadi nilai dugaan bagi rata-rata pendapatan per rumahtangga di kota tersebut </t>
  </si>
  <si>
    <t xml:space="preserve">sebesar 8,8 ribu dollar dengan batas kesalahan pendugaan 1,67 ribu dollar </t>
  </si>
  <si>
    <t>Dengan demikian selang kepercayaan kira-kira 95% bagi rata-rata sesungguhnya</t>
  </si>
  <si>
    <t>pendapatan per rumahtangga di kota tersebut berkisar antara 7,13 - 10,47 ribu dollar</t>
  </si>
  <si>
    <t>M/(sum(mi)/n)</t>
  </si>
  <si>
    <t>sum(mi)/n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</si>
</sst>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Arial Unicode MS"/>
      <family val="2"/>
    </font>
    <font>
      <b/>
      <vertAlign val="subscript"/>
      <sz val="12"/>
      <color rgb="FFFFFFFF"/>
      <name val="Arial Unicode MS"/>
      <family val="2"/>
    </font>
    <font>
      <sz val="12"/>
      <color theme="0"/>
      <name val="Arial Unicode MS"/>
      <family val="2"/>
    </font>
    <font>
      <vertAlign val="subscript"/>
      <sz val="12"/>
      <color theme="0"/>
      <name val="Arial Unicode MS"/>
      <family val="2"/>
    </font>
    <font>
      <sz val="12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CBECDE"/>
        <bgColor indexed="64"/>
      </patternFill>
    </fill>
    <fill>
      <patternFill patternType="solid">
        <fgColor rgb="FFE7F6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 wrapText="1"/>
    </xf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 readingOrder="1"/>
    </xf>
    <xf numFmtId="165" fontId="6" fillId="3" borderId="2" xfId="0" applyNumberFormat="1" applyFont="1" applyFill="1" applyBorder="1" applyAlignment="1">
      <alignment horizontal="right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165" fontId="6" fillId="4" borderId="3" xfId="0" applyNumberFormat="1" applyFont="1" applyFill="1" applyBorder="1" applyAlignment="1">
      <alignment horizontal="right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165" fontId="6" fillId="2" borderId="3" xfId="0" applyNumberFormat="1" applyFont="1" applyFill="1" applyBorder="1" applyAlignment="1">
      <alignment horizontal="right" vertical="center" wrapText="1" readingOrder="1"/>
    </xf>
    <xf numFmtId="164" fontId="6" fillId="3" borderId="2" xfId="0" applyNumberFormat="1" applyFont="1" applyFill="1" applyBorder="1" applyAlignment="1">
      <alignment horizontal="right" vertical="center" wrapText="1" readingOrder="1"/>
    </xf>
    <xf numFmtId="164" fontId="6" fillId="4" borderId="3" xfId="0" applyNumberFormat="1" applyFont="1" applyFill="1" applyBorder="1" applyAlignment="1">
      <alignment horizontal="right" vertical="center" wrapText="1" readingOrder="1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M17" sqref="M17"/>
    </sheetView>
  </sheetViews>
  <sheetFormatPr defaultRowHeight="15.75" x14ac:dyDescent="0.25"/>
  <cols>
    <col min="1" max="1" width="16.7109375" style="1" customWidth="1"/>
    <col min="2" max="2" width="20.140625" style="1" customWidth="1"/>
    <col min="3" max="3" width="18.42578125" style="1" customWidth="1"/>
    <col min="4" max="4" width="21.140625" style="1" customWidth="1"/>
    <col min="7" max="7" width="19.140625" customWidth="1"/>
    <col min="8" max="8" width="16.85546875" customWidth="1"/>
  </cols>
  <sheetData>
    <row r="1" spans="1:12" ht="19.5" thickBot="1" x14ac:dyDescent="0.3">
      <c r="A1" s="10" t="s">
        <v>0</v>
      </c>
      <c r="B1" s="10" t="s">
        <v>31</v>
      </c>
      <c r="C1" s="10" t="s">
        <v>34</v>
      </c>
      <c r="D1" s="11" t="s">
        <v>35</v>
      </c>
    </row>
    <row r="2" spans="1:12" ht="18.75" thickTop="1" thickBot="1" x14ac:dyDescent="0.3">
      <c r="A2" s="12">
        <v>1</v>
      </c>
      <c r="B2" s="12">
        <v>8</v>
      </c>
      <c r="C2" s="12">
        <v>96</v>
      </c>
      <c r="D2" s="19">
        <f>(C2-$H$2*B2)^2</f>
        <v>654.81759571948589</v>
      </c>
      <c r="G2" s="21" t="s">
        <v>10</v>
      </c>
      <c r="H2" s="21">
        <f>C27/B27</f>
        <v>8.8013245033112586</v>
      </c>
      <c r="I2" s="1"/>
      <c r="J2" s="1"/>
      <c r="K2" s="1"/>
    </row>
    <row r="3" spans="1:12" ht="18" thickBot="1" x14ac:dyDescent="0.3">
      <c r="A3" s="14">
        <v>2</v>
      </c>
      <c r="B3" s="14">
        <v>12</v>
      </c>
      <c r="C3" s="14">
        <v>121</v>
      </c>
      <c r="D3" s="20">
        <f t="shared" ref="D3:D26" si="0">(C3-$H$2*B3)^2</f>
        <v>236.67071619665771</v>
      </c>
      <c r="G3" s="1" t="s">
        <v>1</v>
      </c>
      <c r="H3" s="1">
        <v>25</v>
      </c>
      <c r="I3" s="1"/>
      <c r="J3" s="1"/>
      <c r="K3" s="1"/>
    </row>
    <row r="4" spans="1:12" ht="18.75" thickTop="1" thickBot="1" x14ac:dyDescent="0.3">
      <c r="A4" s="16">
        <v>3</v>
      </c>
      <c r="B4" s="16">
        <v>4</v>
      </c>
      <c r="C4" s="16">
        <v>42</v>
      </c>
      <c r="D4" s="19">
        <f t="shared" si="0"/>
        <v>46.167975088811879</v>
      </c>
      <c r="G4" s="1" t="s">
        <v>2</v>
      </c>
      <c r="H4" s="1">
        <v>2500</v>
      </c>
      <c r="I4" s="1"/>
      <c r="J4" s="1"/>
      <c r="K4" s="1"/>
    </row>
    <row r="5" spans="1:12" ht="18" thickBot="1" x14ac:dyDescent="0.3">
      <c r="A5" s="14">
        <v>4</v>
      </c>
      <c r="B5" s="14">
        <v>5</v>
      </c>
      <c r="C5" s="14">
        <v>65</v>
      </c>
      <c r="D5" s="20">
        <f t="shared" si="0"/>
        <v>440.7218981623613</v>
      </c>
      <c r="G5" s="1" t="s">
        <v>11</v>
      </c>
      <c r="H5" s="1" t="s">
        <v>3</v>
      </c>
      <c r="I5" s="1"/>
      <c r="J5" s="1"/>
      <c r="K5" s="1" t="s">
        <v>18</v>
      </c>
    </row>
    <row r="6" spans="1:12" ht="18.75" thickTop="1" thickBot="1" x14ac:dyDescent="0.3">
      <c r="A6" s="16">
        <v>5</v>
      </c>
      <c r="B6" s="16">
        <v>6</v>
      </c>
      <c r="C6" s="16">
        <v>52</v>
      </c>
      <c r="D6" s="19">
        <f t="shared" si="0"/>
        <v>0.6527783869128635</v>
      </c>
      <c r="G6" s="1" t="s">
        <v>12</v>
      </c>
      <c r="H6" s="1" t="s">
        <v>41</v>
      </c>
      <c r="I6" s="1">
        <f>B27/H3</f>
        <v>6.04</v>
      </c>
      <c r="J6" s="1"/>
      <c r="K6" s="1" t="s">
        <v>20</v>
      </c>
      <c r="L6" s="1" t="s">
        <v>19</v>
      </c>
    </row>
    <row r="7" spans="1:12" ht="18" thickBot="1" x14ac:dyDescent="0.3">
      <c r="A7" s="14">
        <v>6</v>
      </c>
      <c r="B7" s="14">
        <v>6</v>
      </c>
      <c r="C7" s="14">
        <v>40</v>
      </c>
      <c r="D7" s="20">
        <f t="shared" si="0"/>
        <v>164.04350686373419</v>
      </c>
      <c r="G7" s="1"/>
      <c r="H7" s="1"/>
      <c r="I7" s="1"/>
      <c r="J7" s="1"/>
      <c r="K7" s="1"/>
      <c r="L7" t="s">
        <v>40</v>
      </c>
    </row>
    <row r="8" spans="1:12" ht="18.75" thickTop="1" thickBot="1" x14ac:dyDescent="0.3">
      <c r="A8" s="16">
        <v>7</v>
      </c>
      <c r="B8" s="16">
        <v>7</v>
      </c>
      <c r="C8" s="16">
        <v>75</v>
      </c>
      <c r="D8" s="19">
        <f t="shared" si="0"/>
        <v>179.31160913994989</v>
      </c>
      <c r="G8" s="1" t="s">
        <v>13</v>
      </c>
      <c r="H8" s="1">
        <f>(D27/(H3-1))/((I6^2)*H3)</f>
        <v>0.69569450177302883</v>
      </c>
      <c r="I8" s="1"/>
      <c r="J8" s="1"/>
      <c r="K8" s="1"/>
    </row>
    <row r="9" spans="1:12" ht="18" thickBot="1" x14ac:dyDescent="0.3">
      <c r="A9" s="14">
        <v>8</v>
      </c>
      <c r="B9" s="14">
        <v>5</v>
      </c>
      <c r="C9" s="14">
        <v>65</v>
      </c>
      <c r="D9" s="20">
        <f t="shared" si="0"/>
        <v>440.7218981623613</v>
      </c>
      <c r="G9" s="1" t="s">
        <v>15</v>
      </c>
      <c r="H9" s="1">
        <v>1</v>
      </c>
      <c r="I9" s="1" t="s">
        <v>4</v>
      </c>
      <c r="J9" s="1"/>
      <c r="K9" s="1"/>
    </row>
    <row r="10" spans="1:12" ht="18.75" thickTop="1" thickBot="1" x14ac:dyDescent="0.3">
      <c r="A10" s="16">
        <v>9</v>
      </c>
      <c r="B10" s="16">
        <v>8</v>
      </c>
      <c r="C10" s="16">
        <v>45</v>
      </c>
      <c r="D10" s="19">
        <f t="shared" si="0"/>
        <v>645.69839042147282</v>
      </c>
      <c r="G10" s="21" t="s">
        <v>5</v>
      </c>
      <c r="H10" s="21">
        <f>2*SQRT(H8)</f>
        <v>1.6681660610059525</v>
      </c>
      <c r="I10" s="1"/>
      <c r="J10" s="1"/>
      <c r="K10" s="1"/>
    </row>
    <row r="11" spans="1:12" ht="18" thickBot="1" x14ac:dyDescent="0.3">
      <c r="A11" s="14">
        <v>10</v>
      </c>
      <c r="B11" s="14">
        <v>3</v>
      </c>
      <c r="C11" s="14">
        <v>50</v>
      </c>
      <c r="D11" s="20">
        <f t="shared" si="0"/>
        <v>556.77246611990688</v>
      </c>
      <c r="G11" s="1"/>
      <c r="H11" s="1"/>
      <c r="I11" s="1"/>
      <c r="J11" s="1"/>
      <c r="K11" s="1"/>
    </row>
    <row r="12" spans="1:12" ht="18.75" thickTop="1" thickBot="1" x14ac:dyDescent="0.3">
      <c r="A12" s="16">
        <v>11</v>
      </c>
      <c r="B12" s="16">
        <v>2</v>
      </c>
      <c r="C12" s="16">
        <v>85</v>
      </c>
      <c r="D12" s="19">
        <f t="shared" si="0"/>
        <v>4542.4029209245209</v>
      </c>
      <c r="G12" s="2" t="s">
        <v>6</v>
      </c>
      <c r="H12" s="2">
        <f>H4*H2</f>
        <v>22003.311258278147</v>
      </c>
      <c r="I12" s="2"/>
      <c r="J12" s="2" t="s">
        <v>8</v>
      </c>
      <c r="K12" s="1"/>
    </row>
    <row r="13" spans="1:12" ht="18" thickBot="1" x14ac:dyDescent="0.3">
      <c r="A13" s="14">
        <v>12</v>
      </c>
      <c r="B13" s="14">
        <v>6</v>
      </c>
      <c r="C13" s="14">
        <v>43</v>
      </c>
      <c r="D13" s="20">
        <f t="shared" si="0"/>
        <v>96.195824744528849</v>
      </c>
      <c r="G13" s="2" t="s">
        <v>7</v>
      </c>
      <c r="H13" s="2">
        <f>H4^2*H8</f>
        <v>4348090.6360814301</v>
      </c>
      <c r="I13" s="2"/>
      <c r="J13" s="2"/>
      <c r="K13" s="1"/>
    </row>
    <row r="14" spans="1:12" ht="18.75" thickTop="1" thickBot="1" x14ac:dyDescent="0.3">
      <c r="A14" s="16">
        <v>13</v>
      </c>
      <c r="B14" s="16">
        <v>5</v>
      </c>
      <c r="C14" s="16">
        <v>54</v>
      </c>
      <c r="D14" s="19">
        <f t="shared" si="0"/>
        <v>99.86759352659972</v>
      </c>
      <c r="G14" s="2" t="s">
        <v>5</v>
      </c>
      <c r="H14" s="2">
        <f>2*SQRT(H12)</f>
        <v>296.67026314262199</v>
      </c>
      <c r="I14" s="2"/>
      <c r="J14" s="2"/>
      <c r="K14" s="1"/>
    </row>
    <row r="15" spans="1:12" ht="18.75" thickTop="1" thickBot="1" x14ac:dyDescent="0.3">
      <c r="A15" s="12">
        <v>14</v>
      </c>
      <c r="B15" s="12">
        <v>10</v>
      </c>
      <c r="C15" s="12">
        <v>49</v>
      </c>
      <c r="D15" s="12">
        <f t="shared" si="0"/>
        <v>1522.0332880136837</v>
      </c>
      <c r="G15" s="1"/>
      <c r="H15" s="1"/>
      <c r="I15" s="1"/>
      <c r="J15" s="1"/>
      <c r="K15" s="1"/>
    </row>
    <row r="16" spans="1:12" ht="24" customHeight="1" thickBot="1" x14ac:dyDescent="0.3">
      <c r="A16" s="14">
        <v>15</v>
      </c>
      <c r="B16" s="14">
        <v>9</v>
      </c>
      <c r="C16" s="14">
        <v>53</v>
      </c>
      <c r="D16" s="14">
        <f t="shared" si="0"/>
        <v>687.06477786062055</v>
      </c>
      <c r="G16" s="3" t="s">
        <v>6</v>
      </c>
      <c r="H16" s="4" t="s">
        <v>16</v>
      </c>
      <c r="I16" s="3"/>
      <c r="J16" s="3" t="s">
        <v>9</v>
      </c>
      <c r="K16" s="1"/>
    </row>
    <row r="17" spans="1:11" ht="18.75" thickTop="1" thickBot="1" x14ac:dyDescent="0.3">
      <c r="A17" s="16">
        <v>16</v>
      </c>
      <c r="B17" s="16">
        <v>3</v>
      </c>
      <c r="C17" s="16">
        <v>50</v>
      </c>
      <c r="D17" s="12">
        <f t="shared" si="0"/>
        <v>556.77246611990688</v>
      </c>
      <c r="G17" s="3"/>
      <c r="H17" s="4"/>
      <c r="I17" s="3"/>
      <c r="J17" s="3"/>
      <c r="K17" s="1"/>
    </row>
    <row r="18" spans="1:11" ht="18" thickBot="1" x14ac:dyDescent="0.3">
      <c r="A18" s="14">
        <v>17</v>
      </c>
      <c r="B18" s="14">
        <v>6</v>
      </c>
      <c r="C18" s="14">
        <v>32</v>
      </c>
      <c r="D18" s="14">
        <f t="shared" si="0"/>
        <v>432.97065918161508</v>
      </c>
      <c r="G18" s="1"/>
      <c r="H18" s="1"/>
      <c r="I18" s="1"/>
      <c r="J18" s="1"/>
      <c r="K18" s="1"/>
    </row>
    <row r="19" spans="1:11" ht="18.75" thickTop="1" thickBot="1" x14ac:dyDescent="0.3">
      <c r="A19" s="16">
        <v>18</v>
      </c>
      <c r="B19" s="16">
        <v>5</v>
      </c>
      <c r="C19" s="16">
        <v>22</v>
      </c>
      <c r="D19" s="12">
        <f t="shared" si="0"/>
        <v>484.29143458620234</v>
      </c>
    </row>
    <row r="20" spans="1:11" ht="18" thickBot="1" x14ac:dyDescent="0.3">
      <c r="A20" s="14">
        <v>19</v>
      </c>
      <c r="B20" s="14">
        <v>5</v>
      </c>
      <c r="C20" s="14">
        <v>45</v>
      </c>
      <c r="D20" s="14">
        <f t="shared" si="0"/>
        <v>0.98679882461295598</v>
      </c>
      <c r="F20" s="7" t="s">
        <v>25</v>
      </c>
      <c r="G20" s="8" t="s">
        <v>36</v>
      </c>
      <c r="H20" s="9"/>
      <c r="I20" s="8"/>
      <c r="J20" s="8"/>
      <c r="K20" s="1"/>
    </row>
    <row r="21" spans="1:11" ht="18.75" thickTop="1" thickBot="1" x14ac:dyDescent="0.3">
      <c r="A21" s="16">
        <v>20</v>
      </c>
      <c r="B21" s="16">
        <v>4</v>
      </c>
      <c r="C21" s="16">
        <v>37</v>
      </c>
      <c r="D21" s="12">
        <f t="shared" si="0"/>
        <v>3.220955221262221</v>
      </c>
      <c r="G21" s="8" t="s">
        <v>37</v>
      </c>
      <c r="H21" s="9"/>
      <c r="I21" s="8"/>
      <c r="J21" s="8"/>
      <c r="K21" s="1"/>
    </row>
    <row r="22" spans="1:11" ht="18" thickBot="1" x14ac:dyDescent="0.3">
      <c r="A22" s="14">
        <v>21</v>
      </c>
      <c r="B22" s="14">
        <v>6</v>
      </c>
      <c r="C22" s="14">
        <v>51</v>
      </c>
      <c r="D22" s="14">
        <f t="shared" si="0"/>
        <v>3.2686724266479739</v>
      </c>
      <c r="F22" s="7" t="s">
        <v>25</v>
      </c>
      <c r="G22" s="1" t="s">
        <v>38</v>
      </c>
      <c r="H22" s="1"/>
      <c r="I22" s="1"/>
      <c r="J22" s="1"/>
      <c r="K22" s="1"/>
    </row>
    <row r="23" spans="1:11" ht="18.75" thickTop="1" thickBot="1" x14ac:dyDescent="0.3">
      <c r="A23" s="16">
        <v>22</v>
      </c>
      <c r="B23" s="16">
        <v>8</v>
      </c>
      <c r="C23" s="16">
        <v>30</v>
      </c>
      <c r="D23" s="12">
        <f t="shared" si="0"/>
        <v>1633.016271216175</v>
      </c>
      <c r="G23" s="1" t="s">
        <v>39</v>
      </c>
    </row>
    <row r="24" spans="1:11" ht="18" thickBot="1" x14ac:dyDescent="0.3">
      <c r="A24" s="14">
        <v>23</v>
      </c>
      <c r="B24" s="14">
        <v>7</v>
      </c>
      <c r="C24" s="14">
        <v>39</v>
      </c>
      <c r="D24" s="14">
        <f t="shared" si="0"/>
        <v>511.17915880882435</v>
      </c>
    </row>
    <row r="25" spans="1:11" ht="18.75" thickTop="1" thickBot="1" x14ac:dyDescent="0.3">
      <c r="A25" s="16">
        <v>24</v>
      </c>
      <c r="B25" s="16">
        <v>3</v>
      </c>
      <c r="C25" s="16">
        <v>47</v>
      </c>
      <c r="D25" s="12">
        <f t="shared" si="0"/>
        <v>424.19630717950957</v>
      </c>
    </row>
    <row r="26" spans="1:11" ht="18" thickBot="1" x14ac:dyDescent="0.3">
      <c r="A26" s="14">
        <v>25</v>
      </c>
      <c r="B26" s="14">
        <v>8</v>
      </c>
      <c r="C26" s="14">
        <v>41</v>
      </c>
      <c r="D26" s="14">
        <f t="shared" si="0"/>
        <v>864.98315863339337</v>
      </c>
    </row>
    <row r="27" spans="1:11" ht="18" thickBot="1" x14ac:dyDescent="0.3">
      <c r="A27" s="17" t="s">
        <v>14</v>
      </c>
      <c r="B27" s="17">
        <f>SUM(B2:B26)</f>
        <v>151</v>
      </c>
      <c r="C27" s="17">
        <f>SUM(C2:C26)</f>
        <v>1329</v>
      </c>
      <c r="D27" s="17">
        <f>SUM(D2:D26)</f>
        <v>15228.029121529757</v>
      </c>
    </row>
    <row r="28" spans="1:11" x14ac:dyDescent="0.25">
      <c r="B28" s="1" t="s">
        <v>21</v>
      </c>
      <c r="C28" s="1" t="s">
        <v>22</v>
      </c>
    </row>
    <row r="30" spans="1:11" x14ac:dyDescent="0.25">
      <c r="A30" s="1" t="s">
        <v>17</v>
      </c>
      <c r="B30" s="1">
        <f>C27/25</f>
        <v>53.16</v>
      </c>
    </row>
  </sheetData>
  <mergeCells count="1">
    <mergeCell ref="H16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7" workbookViewId="0">
      <selection activeCell="H7" sqref="H7"/>
    </sheetView>
  </sheetViews>
  <sheetFormatPr defaultRowHeight="15.75" x14ac:dyDescent="0.25"/>
  <cols>
    <col min="1" max="1" width="16.7109375" style="1" customWidth="1"/>
    <col min="2" max="2" width="20.140625" style="1" customWidth="1"/>
    <col min="3" max="3" width="24.5703125" style="1" customWidth="1"/>
    <col min="4" max="4" width="21.140625" style="1" customWidth="1"/>
    <col min="6" max="6" width="5.42578125" customWidth="1"/>
    <col min="7" max="7" width="19.140625" customWidth="1"/>
    <col min="8" max="8" width="16.85546875" customWidth="1"/>
  </cols>
  <sheetData>
    <row r="1" spans="1:11" ht="19.5" thickBot="1" x14ac:dyDescent="0.3">
      <c r="A1" s="10" t="s">
        <v>0</v>
      </c>
      <c r="B1" s="10" t="s">
        <v>31</v>
      </c>
      <c r="C1" s="10" t="s">
        <v>32</v>
      </c>
      <c r="D1" s="11" t="s">
        <v>33</v>
      </c>
    </row>
    <row r="2" spans="1:11" ht="18.75" thickTop="1" thickBot="1" x14ac:dyDescent="0.3">
      <c r="A2" s="12">
        <v>1</v>
      </c>
      <c r="B2" s="12">
        <v>8</v>
      </c>
      <c r="C2" s="10">
        <v>4</v>
      </c>
      <c r="D2" s="13">
        <f>(C2-$H$2*B2)^2</f>
        <v>3.4384456822069226E-2</v>
      </c>
      <c r="G2" s="1" t="s">
        <v>23</v>
      </c>
      <c r="H2" s="5">
        <f>C27/B27</f>
        <v>0.47682119205298013</v>
      </c>
      <c r="I2" s="1"/>
      <c r="J2" s="1"/>
      <c r="K2" s="1"/>
    </row>
    <row r="3" spans="1:11" ht="18.75" thickTop="1" thickBot="1" x14ac:dyDescent="0.3">
      <c r="A3" s="14">
        <v>2</v>
      </c>
      <c r="B3" s="14">
        <v>12</v>
      </c>
      <c r="C3" s="12">
        <v>7</v>
      </c>
      <c r="D3" s="15">
        <f t="shared" ref="D3:D26" si="0">(C3-$H$2*B3)^2</f>
        <v>1.6336564185781328</v>
      </c>
      <c r="G3" s="1" t="s">
        <v>1</v>
      </c>
      <c r="H3" s="1">
        <v>25</v>
      </c>
      <c r="I3" s="1"/>
      <c r="J3" s="1"/>
      <c r="K3" s="1"/>
    </row>
    <row r="4" spans="1:11" ht="18.75" thickTop="1" thickBot="1" x14ac:dyDescent="0.3">
      <c r="A4" s="16">
        <v>3</v>
      </c>
      <c r="B4" s="16">
        <v>4</v>
      </c>
      <c r="C4" s="14">
        <v>1</v>
      </c>
      <c r="D4" s="13">
        <f t="shared" si="0"/>
        <v>0.82316565062935831</v>
      </c>
      <c r="G4" s="1" t="s">
        <v>2</v>
      </c>
      <c r="H4" s="1">
        <v>2500</v>
      </c>
      <c r="I4" s="1"/>
      <c r="J4" s="1"/>
      <c r="K4" s="1"/>
    </row>
    <row r="5" spans="1:11" ht="18" thickBot="1" x14ac:dyDescent="0.3">
      <c r="A5" s="14">
        <v>4</v>
      </c>
      <c r="B5" s="14">
        <v>5</v>
      </c>
      <c r="C5" s="16">
        <v>3</v>
      </c>
      <c r="D5" s="15">
        <f t="shared" si="0"/>
        <v>0.37932546818122043</v>
      </c>
      <c r="G5" s="1" t="s">
        <v>11</v>
      </c>
      <c r="H5" s="1" t="s">
        <v>3</v>
      </c>
      <c r="I5" s="1"/>
      <c r="J5" s="1"/>
      <c r="K5" s="1"/>
    </row>
    <row r="6" spans="1:11" ht="18.75" thickTop="1" thickBot="1" x14ac:dyDescent="0.3">
      <c r="A6" s="16">
        <v>5</v>
      </c>
      <c r="B6" s="16">
        <v>6</v>
      </c>
      <c r="C6" s="14">
        <v>3</v>
      </c>
      <c r="D6" s="13">
        <f t="shared" si="0"/>
        <v>1.9341256962413941E-2</v>
      </c>
      <c r="G6" s="1" t="s">
        <v>12</v>
      </c>
      <c r="H6" s="1" t="s">
        <v>41</v>
      </c>
      <c r="I6" s="1">
        <f>B27/H3</f>
        <v>6.04</v>
      </c>
      <c r="J6" s="1"/>
      <c r="K6" s="1"/>
    </row>
    <row r="7" spans="1:11" ht="18" thickBot="1" x14ac:dyDescent="0.3">
      <c r="A7" s="14">
        <v>6</v>
      </c>
      <c r="B7" s="14">
        <v>6</v>
      </c>
      <c r="C7" s="16">
        <v>4</v>
      </c>
      <c r="D7" s="15">
        <f t="shared" si="0"/>
        <v>1.2974869523266523</v>
      </c>
      <c r="G7" s="1"/>
      <c r="H7" s="1"/>
      <c r="I7" s="1"/>
      <c r="J7" s="1"/>
      <c r="K7" s="1"/>
    </row>
    <row r="8" spans="1:11" ht="18.75" thickTop="1" thickBot="1" x14ac:dyDescent="0.3">
      <c r="A8" s="16">
        <v>7</v>
      </c>
      <c r="B8" s="16">
        <v>7</v>
      </c>
      <c r="C8" s="14">
        <v>4</v>
      </c>
      <c r="D8" s="13">
        <f t="shared" si="0"/>
        <v>0.43857725538353559</v>
      </c>
      <c r="G8" s="1" t="s">
        <v>24</v>
      </c>
      <c r="H8" s="1">
        <f>(D27/(H3-1))/((I6^2)*H3)</f>
        <v>5.8171050724420176E-4</v>
      </c>
      <c r="I8" s="1"/>
      <c r="J8" s="1"/>
      <c r="K8" s="1"/>
    </row>
    <row r="9" spans="1:11" ht="18" thickBot="1" x14ac:dyDescent="0.3">
      <c r="A9" s="14">
        <v>8</v>
      </c>
      <c r="B9" s="14">
        <v>5</v>
      </c>
      <c r="C9" s="16">
        <v>2</v>
      </c>
      <c r="D9" s="15">
        <f t="shared" si="0"/>
        <v>0.14753738871102126</v>
      </c>
      <c r="G9" s="1" t="s">
        <v>15</v>
      </c>
      <c r="H9" s="1">
        <v>1</v>
      </c>
      <c r="I9" s="1" t="s">
        <v>4</v>
      </c>
      <c r="J9" s="1"/>
      <c r="K9" s="1"/>
    </row>
    <row r="10" spans="1:11" ht="18.75" thickTop="1" thickBot="1" x14ac:dyDescent="0.3">
      <c r="A10" s="16">
        <v>9</v>
      </c>
      <c r="B10" s="16">
        <v>8</v>
      </c>
      <c r="C10" s="14">
        <v>3</v>
      </c>
      <c r="D10" s="13">
        <f t="shared" si="0"/>
        <v>0.66352352966975126</v>
      </c>
      <c r="G10" s="1" t="s">
        <v>5</v>
      </c>
      <c r="H10" s="6">
        <f>2*SQRT(H8)</f>
        <v>4.8237350973875076E-2</v>
      </c>
      <c r="I10" s="1"/>
      <c r="J10" s="1"/>
      <c r="K10" s="1"/>
    </row>
    <row r="11" spans="1:11" ht="18" thickBot="1" x14ac:dyDescent="0.3">
      <c r="A11" s="14">
        <v>10</v>
      </c>
      <c r="B11" s="14">
        <v>3</v>
      </c>
      <c r="C11" s="16">
        <v>2</v>
      </c>
      <c r="D11" s="15">
        <f t="shared" si="0"/>
        <v>0.32437173808166309</v>
      </c>
      <c r="G11" s="1"/>
      <c r="H11" s="1"/>
      <c r="I11" s="1"/>
      <c r="J11" s="1"/>
      <c r="K11" s="1"/>
    </row>
    <row r="12" spans="1:11" ht="18.75" thickTop="1" thickBot="1" x14ac:dyDescent="0.3">
      <c r="A12" s="16">
        <v>11</v>
      </c>
      <c r="B12" s="16">
        <v>2</v>
      </c>
      <c r="C12" s="14">
        <v>1</v>
      </c>
      <c r="D12" s="13">
        <f t="shared" si="0"/>
        <v>2.1490285513793266E-3</v>
      </c>
      <c r="G12" s="2" t="s">
        <v>6</v>
      </c>
      <c r="H12" s="2">
        <f>H4*H2</f>
        <v>1192.0529801324503</v>
      </c>
      <c r="I12" s="2"/>
      <c r="J12" s="2" t="s">
        <v>8</v>
      </c>
      <c r="K12" s="1"/>
    </row>
    <row r="13" spans="1:11" ht="18" thickBot="1" x14ac:dyDescent="0.3">
      <c r="A13" s="14">
        <v>12</v>
      </c>
      <c r="B13" s="14">
        <v>6</v>
      </c>
      <c r="C13" s="16">
        <v>3</v>
      </c>
      <c r="D13" s="15">
        <f t="shared" si="0"/>
        <v>1.9341256962413941E-2</v>
      </c>
      <c r="G13" s="2" t="s">
        <v>7</v>
      </c>
      <c r="H13" s="2">
        <f>H4^2*H8</f>
        <v>3635.6906702762608</v>
      </c>
      <c r="I13" s="2"/>
      <c r="J13" s="2"/>
      <c r="K13" s="1"/>
    </row>
    <row r="14" spans="1:11" ht="18.75" thickTop="1" thickBot="1" x14ac:dyDescent="0.3">
      <c r="A14" s="16">
        <v>13</v>
      </c>
      <c r="B14" s="16">
        <v>5</v>
      </c>
      <c r="C14" s="14">
        <v>2</v>
      </c>
      <c r="D14" s="13">
        <f t="shared" si="0"/>
        <v>0.14753738871102126</v>
      </c>
      <c r="G14" s="2" t="s">
        <v>5</v>
      </c>
      <c r="H14" s="2">
        <f>2*SQRT(H12)</f>
        <v>69.052240517812322</v>
      </c>
      <c r="I14" s="2"/>
      <c r="J14" s="2"/>
      <c r="K14" s="1"/>
    </row>
    <row r="15" spans="1:11" ht="18.75" thickTop="1" thickBot="1" x14ac:dyDescent="0.3">
      <c r="A15" s="12">
        <v>14</v>
      </c>
      <c r="B15" s="12">
        <v>10</v>
      </c>
      <c r="C15" s="10">
        <v>5</v>
      </c>
      <c r="D15" s="13">
        <f t="shared" si="0"/>
        <v>5.3725713784483375E-2</v>
      </c>
      <c r="G15" s="1"/>
      <c r="H15" s="1"/>
      <c r="I15" s="1"/>
      <c r="J15" s="1"/>
      <c r="K15" s="1"/>
    </row>
    <row r="16" spans="1:11" ht="18.75" thickTop="1" thickBot="1" x14ac:dyDescent="0.3">
      <c r="A16" s="14">
        <v>15</v>
      </c>
      <c r="B16" s="14">
        <v>9</v>
      </c>
      <c r="C16" s="12">
        <v>4</v>
      </c>
      <c r="D16" s="15">
        <f t="shared" si="0"/>
        <v>8.4908556642252359E-2</v>
      </c>
      <c r="F16" s="7" t="s">
        <v>25</v>
      </c>
      <c r="G16" s="8" t="s">
        <v>26</v>
      </c>
      <c r="H16" s="9"/>
      <c r="I16" s="8"/>
      <c r="J16" s="8"/>
      <c r="K16" s="1"/>
    </row>
    <row r="17" spans="1:11" ht="18.75" thickTop="1" thickBot="1" x14ac:dyDescent="0.3">
      <c r="A17" s="16">
        <v>16</v>
      </c>
      <c r="B17" s="16">
        <v>3</v>
      </c>
      <c r="C17" s="14">
        <v>1</v>
      </c>
      <c r="D17" s="13">
        <f t="shared" si="0"/>
        <v>0.18529889039954386</v>
      </c>
      <c r="G17" s="8" t="s">
        <v>27</v>
      </c>
      <c r="H17" s="9"/>
      <c r="I17" s="8"/>
      <c r="J17" s="8"/>
      <c r="K17" s="1"/>
    </row>
    <row r="18" spans="1:11" ht="18" thickBot="1" x14ac:dyDescent="0.3">
      <c r="A18" s="14">
        <v>17</v>
      </c>
      <c r="B18" s="14">
        <v>6</v>
      </c>
      <c r="C18" s="16">
        <v>4</v>
      </c>
      <c r="D18" s="15">
        <f t="shared" si="0"/>
        <v>1.2974869523266523</v>
      </c>
      <c r="F18" s="7" t="s">
        <v>25</v>
      </c>
      <c r="G18" s="1" t="s">
        <v>28</v>
      </c>
      <c r="H18" s="1"/>
      <c r="I18" s="1"/>
      <c r="J18" s="1"/>
      <c r="K18" s="1"/>
    </row>
    <row r="19" spans="1:11" ht="18.75" thickTop="1" thickBot="1" x14ac:dyDescent="0.3">
      <c r="A19" s="16">
        <v>18</v>
      </c>
      <c r="B19" s="16">
        <v>5</v>
      </c>
      <c r="C19" s="14">
        <v>2</v>
      </c>
      <c r="D19" s="13">
        <f t="shared" si="0"/>
        <v>0.14753738871102126</v>
      </c>
      <c r="G19" s="1" t="s">
        <v>29</v>
      </c>
    </row>
    <row r="20" spans="1:11" ht="18" thickBot="1" x14ac:dyDescent="0.3">
      <c r="A20" s="14">
        <v>19</v>
      </c>
      <c r="B20" s="14">
        <v>5</v>
      </c>
      <c r="C20" s="16">
        <v>3</v>
      </c>
      <c r="D20" s="15">
        <f t="shared" si="0"/>
        <v>0.37932546818122043</v>
      </c>
    </row>
    <row r="21" spans="1:11" ht="18.75" thickTop="1" thickBot="1" x14ac:dyDescent="0.3">
      <c r="A21" s="16">
        <v>20</v>
      </c>
      <c r="B21" s="16">
        <v>4</v>
      </c>
      <c r="C21" s="14">
        <v>1</v>
      </c>
      <c r="D21" s="13">
        <f t="shared" si="0"/>
        <v>0.82316565062935831</v>
      </c>
    </row>
    <row r="22" spans="1:11" ht="18" thickBot="1" x14ac:dyDescent="0.3">
      <c r="A22" s="14">
        <v>21</v>
      </c>
      <c r="B22" s="14">
        <v>6</v>
      </c>
      <c r="C22" s="16">
        <v>3</v>
      </c>
      <c r="D22" s="15">
        <f t="shared" si="0"/>
        <v>1.9341256962413941E-2</v>
      </c>
    </row>
    <row r="23" spans="1:11" ht="18.75" thickTop="1" thickBot="1" x14ac:dyDescent="0.3">
      <c r="A23" s="16">
        <v>22</v>
      </c>
      <c r="B23" s="16">
        <v>8</v>
      </c>
      <c r="C23" s="14">
        <v>3</v>
      </c>
      <c r="D23" s="13">
        <f t="shared" si="0"/>
        <v>0.66352352966975126</v>
      </c>
    </row>
    <row r="24" spans="1:11" ht="18" thickBot="1" x14ac:dyDescent="0.3">
      <c r="A24" s="14">
        <v>23</v>
      </c>
      <c r="B24" s="14">
        <v>7</v>
      </c>
      <c r="C24" s="16">
        <v>4</v>
      </c>
      <c r="D24" s="15">
        <f t="shared" si="0"/>
        <v>0.43857725538353559</v>
      </c>
    </row>
    <row r="25" spans="1:11" ht="18.75" thickTop="1" thickBot="1" x14ac:dyDescent="0.3">
      <c r="A25" s="16">
        <v>24</v>
      </c>
      <c r="B25" s="16">
        <v>3</v>
      </c>
      <c r="C25" s="14">
        <v>0</v>
      </c>
      <c r="D25" s="13">
        <f t="shared" si="0"/>
        <v>2.0462260427174246</v>
      </c>
    </row>
    <row r="26" spans="1:11" ht="18" thickBot="1" x14ac:dyDescent="0.3">
      <c r="A26" s="14">
        <v>25</v>
      </c>
      <c r="B26" s="14">
        <v>8</v>
      </c>
      <c r="C26" s="16">
        <v>3</v>
      </c>
      <c r="D26" s="15">
        <f t="shared" si="0"/>
        <v>0.66352352966975126</v>
      </c>
    </row>
    <row r="27" spans="1:11" ht="18" thickBot="1" x14ac:dyDescent="0.3">
      <c r="A27" s="17" t="s">
        <v>14</v>
      </c>
      <c r="B27" s="17">
        <f>SUM(B2:B26)</f>
        <v>151</v>
      </c>
      <c r="C27" s="17">
        <f>SUM(C2:C26)</f>
        <v>72</v>
      </c>
      <c r="D27" s="18">
        <f>SUM(D2:D26)</f>
        <v>12.733038024648041</v>
      </c>
    </row>
    <row r="28" spans="1:11" x14ac:dyDescent="0.25">
      <c r="B28" s="1" t="s">
        <v>21</v>
      </c>
      <c r="C28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Soal1</vt:lpstr>
      <vt:lpstr>Soal2</vt:lpstr>
    </vt:vector>
  </TitlesOfParts>
  <Company>Dept. of Statistics, IPB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Stats</dc:creator>
  <cp:lastModifiedBy>Admin Stats</cp:lastModifiedBy>
  <dcterms:created xsi:type="dcterms:W3CDTF">2020-04-20T03:14:47Z</dcterms:created>
  <dcterms:modified xsi:type="dcterms:W3CDTF">2021-09-20T08:16:53Z</dcterms:modified>
</cp:coreProperties>
</file>