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4DBDF68-2FD3-44F3-8CD3-8916F5502609}" xr6:coauthVersionLast="47" xr6:coauthVersionMax="47" xr10:uidLastSave="{00000000-0000-0000-0000-000000000000}"/>
  <bookViews>
    <workbookView xWindow="-110" yWindow="-110" windowWidth="19420" windowHeight="10420" activeTab="2" xr2:uid="{65796522-86F5-4A56-8287-C33F5E19ACBF}"/>
  </bookViews>
  <sheets>
    <sheet name="Manual" sheetId="1" r:id="rId1"/>
    <sheet name="Data Analysi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B22" i="1"/>
  <c r="B21" i="1"/>
  <c r="B19" i="1"/>
  <c r="B18" i="1"/>
  <c r="B17" i="1"/>
  <c r="E10" i="1"/>
  <c r="E9" i="1"/>
  <c r="E8" i="1"/>
  <c r="B15" i="1"/>
  <c r="B14" i="1"/>
  <c r="B13" i="1"/>
  <c r="B12" i="1"/>
  <c r="B11" i="1"/>
  <c r="I4" i="1"/>
  <c r="I6" i="1" s="1"/>
  <c r="I5" i="1"/>
  <c r="I3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<sst xmlns="http://schemas.openxmlformats.org/spreadsheetml/2006/main" count="100" uniqueCount="63">
  <si>
    <t>Menu 1</t>
  </si>
  <si>
    <t>Menu 2</t>
  </si>
  <si>
    <t>Menu 3</t>
  </si>
  <si>
    <t>Menu (Perlakuan)</t>
  </si>
  <si>
    <t>A</t>
  </si>
  <si>
    <t>B</t>
  </si>
  <si>
    <t>C</t>
  </si>
  <si>
    <t>D</t>
  </si>
  <si>
    <t>E</t>
  </si>
  <si>
    <t>F</t>
  </si>
  <si>
    <t>Total (Y.j)</t>
  </si>
  <si>
    <t>Total (Yi.)</t>
  </si>
  <si>
    <t>Kota (Kelompok)</t>
  </si>
  <si>
    <t>perlakuan</t>
  </si>
  <si>
    <t>blok</t>
  </si>
  <si>
    <t>FK</t>
  </si>
  <si>
    <t>JKT</t>
  </si>
  <si>
    <t>JKB</t>
  </si>
  <si>
    <t>JKP</t>
  </si>
  <si>
    <t>JKG</t>
  </si>
  <si>
    <t>KTP</t>
  </si>
  <si>
    <t>dbp</t>
  </si>
  <si>
    <t>dbb</t>
  </si>
  <si>
    <t>dbg</t>
  </si>
  <si>
    <t>KTB</t>
  </si>
  <si>
    <t>KTG</t>
  </si>
  <si>
    <t>F hit p</t>
  </si>
  <si>
    <t>F hit b</t>
  </si>
  <si>
    <t>F tab p</t>
  </si>
  <si>
    <t>F tab b</t>
  </si>
  <si>
    <t>&gt;</t>
  </si>
  <si>
    <t>&lt;</t>
  </si>
  <si>
    <t>Tolak H0</t>
  </si>
  <si>
    <t>Tak Tolak H0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</si>
  <si>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</si>
  <si>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</si>
  <si>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</si>
  <si>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</si>
  <si>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</si>
  <si>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</si>
  <si>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</si>
  <si>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</si>
  <si>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</si>
  <si>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</si>
  <si>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</si>
  <si>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</si>
  <si>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</si>
  <si>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</si>
  <si>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</si>
  <si>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</si>
  <si>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</si>
  <si>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</si>
  <si>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</si>
  <si>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</si>
  <si>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P-value</t>
  </si>
  <si>
    <t>F crit</t>
  </si>
  <si>
    <t>Rows</t>
  </si>
  <si>
    <t>Columns</t>
  </si>
  <si>
    <t>Error</t>
  </si>
  <si>
    <t>Total</t>
  </si>
  <si>
    <t>Perlakuan</t>
  </si>
  <si>
    <t>Kelompok</t>
  </si>
  <si>
    <t>Respon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</si>
</sst>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7215-078D-4CEC-814E-E75DEB153C01}">
  <dimension ref="A1:I22"/>
  <sheetViews>
    <sheetView workbookViewId="0">
      <selection sqref="A1:I6"/>
    </sheetView>
  </sheetViews>
  <sheetFormatPr defaultRowHeight="14.5" x14ac:dyDescent="0.35"/>
  <cols>
    <col min="1" max="1" width="11.1796875" customWidth="1"/>
  </cols>
  <sheetData>
    <row r="1" spans="1:9" x14ac:dyDescent="0.35">
      <c r="C1" s="2" t="s">
        <v>12</v>
      </c>
      <c r="D1" s="2"/>
      <c r="E1" s="2"/>
      <c r="F1" s="2"/>
      <c r="G1" s="2"/>
      <c r="H1" s="2"/>
    </row>
    <row r="2" spans="1:9" x14ac:dyDescent="0.35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4" t="s">
        <v>11</v>
      </c>
    </row>
    <row r="3" spans="1:9" x14ac:dyDescent="0.35">
      <c r="A3" s="3" t="s">
        <v>3</v>
      </c>
      <c r="B3" t="s">
        <v>0</v>
      </c>
      <c r="C3">
        <v>31</v>
      </c>
      <c r="D3">
        <v>31</v>
      </c>
      <c r="E3">
        <v>45</v>
      </c>
      <c r="F3">
        <v>21</v>
      </c>
      <c r="G3">
        <v>42</v>
      </c>
      <c r="H3">
        <v>32</v>
      </c>
      <c r="I3" s="4">
        <f>SUM(C3:H3)</f>
        <v>202</v>
      </c>
    </row>
    <row r="4" spans="1:9" x14ac:dyDescent="0.35">
      <c r="A4" s="3"/>
      <c r="B4" t="s">
        <v>1</v>
      </c>
      <c r="C4">
        <v>27</v>
      </c>
      <c r="D4">
        <v>28</v>
      </c>
      <c r="E4">
        <v>29</v>
      </c>
      <c r="F4">
        <v>18</v>
      </c>
      <c r="G4">
        <v>36</v>
      </c>
      <c r="H4">
        <v>17</v>
      </c>
      <c r="I4" s="4">
        <f t="shared" ref="I4:I5" si="0">SUM(C4:H4)</f>
        <v>155</v>
      </c>
    </row>
    <row r="5" spans="1:9" x14ac:dyDescent="0.35">
      <c r="A5" s="3"/>
      <c r="B5" t="s">
        <v>2</v>
      </c>
      <c r="C5">
        <v>24</v>
      </c>
      <c r="D5">
        <v>31</v>
      </c>
      <c r="E5">
        <v>46</v>
      </c>
      <c r="F5">
        <v>48</v>
      </c>
      <c r="G5">
        <v>46</v>
      </c>
      <c r="H5">
        <v>40</v>
      </c>
      <c r="I5" s="4">
        <f t="shared" si="0"/>
        <v>235</v>
      </c>
    </row>
    <row r="6" spans="1:9" x14ac:dyDescent="0.35">
      <c r="B6" s="4" t="s">
        <v>10</v>
      </c>
      <c r="C6" s="4">
        <f>SUM(C3:C5)</f>
        <v>82</v>
      </c>
      <c r="D6" s="4">
        <f t="shared" ref="D6:I6" si="1">SUM(D3:D5)</f>
        <v>90</v>
      </c>
      <c r="E6" s="4">
        <f t="shared" si="1"/>
        <v>120</v>
      </c>
      <c r="F6" s="4">
        <f t="shared" si="1"/>
        <v>87</v>
      </c>
      <c r="G6" s="4">
        <f t="shared" si="1"/>
        <v>124</v>
      </c>
      <c r="H6" s="4">
        <f t="shared" si="1"/>
        <v>89</v>
      </c>
      <c r="I6" s="5">
        <f t="shared" si="1"/>
        <v>592</v>
      </c>
    </row>
    <row r="8" spans="1:9" x14ac:dyDescent="0.35">
      <c r="A8" t="s">
        <v>13</v>
      </c>
      <c r="B8">
        <v>3</v>
      </c>
      <c r="D8" t="s">
        <v>21</v>
      </c>
      <c r="E8">
        <f>B8-1</f>
        <v>2</v>
      </c>
    </row>
    <row r="9" spans="1:9" x14ac:dyDescent="0.35">
      <c r="A9" t="s">
        <v>14</v>
      </c>
      <c r="B9">
        <v>6</v>
      </c>
      <c r="D9" t="s">
        <v>22</v>
      </c>
      <c r="E9">
        <f>B9-1</f>
        <v>5</v>
      </c>
    </row>
    <row r="10" spans="1:9" x14ac:dyDescent="0.35">
      <c r="D10" t="s">
        <v>23</v>
      </c>
      <c r="E10">
        <f>E8*E9</f>
        <v>10</v>
      </c>
    </row>
    <row r="11" spans="1:9" x14ac:dyDescent="0.35">
      <c r="A11" t="s">
        <v>15</v>
      </c>
      <c r="B11">
        <f>I6^2/(B8*B9)</f>
        <v>19470.222222222223</v>
      </c>
    </row>
    <row r="12" spans="1:9" x14ac:dyDescent="0.35">
      <c r="A12" t="s">
        <v>16</v>
      </c>
      <c r="B12">
        <f>SUMSQ(C3:H5)-B11</f>
        <v>1641.7777777777774</v>
      </c>
    </row>
    <row r="13" spans="1:9" x14ac:dyDescent="0.35">
      <c r="A13" t="s">
        <v>17</v>
      </c>
      <c r="B13">
        <f>SUMSQ(C6:H6)/B8-B11</f>
        <v>559.77777777777737</v>
      </c>
    </row>
    <row r="14" spans="1:9" x14ac:dyDescent="0.35">
      <c r="A14" t="s">
        <v>18</v>
      </c>
      <c r="B14">
        <f>SUMSQ(I3:I5)/B9-B11</f>
        <v>538.77777777777737</v>
      </c>
    </row>
    <row r="15" spans="1:9" x14ac:dyDescent="0.35">
      <c r="A15" t="s">
        <v>19</v>
      </c>
      <c r="B15">
        <f>B12-B13-B14</f>
        <v>543.22222222222263</v>
      </c>
    </row>
    <row r="17" spans="1:7" x14ac:dyDescent="0.35">
      <c r="A17" t="s">
        <v>20</v>
      </c>
      <c r="B17">
        <f>B14/E8</f>
        <v>269.38888888888869</v>
      </c>
    </row>
    <row r="18" spans="1:7" x14ac:dyDescent="0.35">
      <c r="A18" t="s">
        <v>24</v>
      </c>
      <c r="B18">
        <f>B13/E9</f>
        <v>111.95555555555548</v>
      </c>
    </row>
    <row r="19" spans="1:7" x14ac:dyDescent="0.35">
      <c r="A19" t="s">
        <v>25</v>
      </c>
      <c r="B19">
        <f>B15/E10</f>
        <v>54.322222222222265</v>
      </c>
    </row>
    <row r="21" spans="1:7" x14ac:dyDescent="0.35">
      <c r="A21" t="s">
        <v>26</v>
      </c>
      <c r="B21">
        <f>B17/B19</f>
        <v>4.9590918388218377</v>
      </c>
      <c r="C21" s="1" t="s">
        <v>30</v>
      </c>
      <c r="D21" t="s">
        <v>28</v>
      </c>
      <c r="E21">
        <f>_xlfn.F.INV(0.95,E8,E10)</f>
        <v>4.1028210151303988</v>
      </c>
      <c r="G21" t="s">
        <v>32</v>
      </c>
    </row>
    <row r="22" spans="1:7" x14ac:dyDescent="0.35">
      <c r="A22" t="s">
        <v>27</v>
      </c>
      <c r="B22">
        <f>B18/B19</f>
        <v>2.060953160155448</v>
      </c>
      <c r="C22" s="1" t="s">
        <v>31</v>
      </c>
      <c r="D22" t="s">
        <v>29</v>
      </c>
      <c r="E22">
        <f>_xlfn.F.INV(0.95,E9,E10)</f>
        <v>3.3258345304130126</v>
      </c>
      <c r="G22" t="s">
        <v>33</v>
      </c>
    </row>
  </sheetData>
  <mergeCells count="2">
    <mergeCell ref="A3:A5"/>
    <mergeCell ref="C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B871-2C61-4373-B078-35532F4B69BB}">
  <dimension ref="A1:G22"/>
  <sheetViews>
    <sheetView topLeftCell="A6" workbookViewId="0">
      <selection sqref="A1:G22"/>
    </sheetView>
  </sheetViews>
  <sheetFormatPr defaultRowHeight="14.5" x14ac:dyDescent="0.35"/>
  <sheetData>
    <row r="1" spans="1:5" x14ac:dyDescent="0.35">
      <c r="A1" t="s">
        <v>34</v>
      </c>
    </row>
    <row r="2" spans="1:5" ht="15" thickBot="1" x14ac:dyDescent="0.4"/>
    <row r="3" spans="1:5" x14ac:dyDescent="0.35">
      <c r="A3" s="8" t="s">
        <v>35</v>
      </c>
      <c r="B3" s="8" t="s">
        <v>36</v>
      </c>
      <c r="C3" s="8" t="s">
        <v>37</v>
      </c>
      <c r="D3" s="8" t="s">
        <v>38</v>
      </c>
      <c r="E3" s="8" t="s">
        <v>39</v>
      </c>
    </row>
    <row r="4" spans="1:5" x14ac:dyDescent="0.35">
      <c r="A4" s="6" t="s">
        <v>40</v>
      </c>
      <c r="B4" s="6">
        <v>6</v>
      </c>
      <c r="C4" s="6">
        <v>202</v>
      </c>
      <c r="D4" s="6">
        <v>33.666666666666664</v>
      </c>
      <c r="E4" s="6">
        <v>75.066666666666606</v>
      </c>
    </row>
    <row r="5" spans="1:5" x14ac:dyDescent="0.35">
      <c r="A5" s="6" t="s">
        <v>41</v>
      </c>
      <c r="B5" s="6">
        <v>6</v>
      </c>
      <c r="C5" s="6">
        <v>155</v>
      </c>
      <c r="D5" s="6">
        <v>25.833333333333332</v>
      </c>
      <c r="E5" s="6">
        <v>51.766666666666694</v>
      </c>
    </row>
    <row r="6" spans="1:5" x14ac:dyDescent="0.35">
      <c r="A6" s="6" t="s">
        <v>42</v>
      </c>
      <c r="B6" s="6">
        <v>6</v>
      </c>
      <c r="C6" s="6">
        <v>235</v>
      </c>
      <c r="D6" s="6">
        <v>39.166666666666664</v>
      </c>
      <c r="E6" s="6">
        <v>93.766666666666794</v>
      </c>
    </row>
    <row r="7" spans="1:5" x14ac:dyDescent="0.35">
      <c r="A7" s="6"/>
      <c r="B7" s="6"/>
      <c r="C7" s="6"/>
      <c r="D7" s="6"/>
      <c r="E7" s="6"/>
    </row>
    <row r="8" spans="1:5" x14ac:dyDescent="0.35">
      <c r="A8" s="6" t="s">
        <v>43</v>
      </c>
      <c r="B8" s="6">
        <v>3</v>
      </c>
      <c r="C8" s="6">
        <v>82</v>
      </c>
      <c r="D8" s="6">
        <v>27.333333333333332</v>
      </c>
      <c r="E8" s="6">
        <v>12.333333333333258</v>
      </c>
    </row>
    <row r="9" spans="1:5" x14ac:dyDescent="0.35">
      <c r="A9" s="6" t="s">
        <v>44</v>
      </c>
      <c r="B9" s="6">
        <v>3</v>
      </c>
      <c r="C9" s="6">
        <v>90</v>
      </c>
      <c r="D9" s="6">
        <v>30</v>
      </c>
      <c r="E9" s="6">
        <v>3</v>
      </c>
    </row>
    <row r="10" spans="1:5" x14ac:dyDescent="0.35">
      <c r="A10" s="6" t="s">
        <v>45</v>
      </c>
      <c r="B10" s="6">
        <v>3</v>
      </c>
      <c r="C10" s="6">
        <v>120</v>
      </c>
      <c r="D10" s="6">
        <v>40</v>
      </c>
      <c r="E10" s="6">
        <v>91</v>
      </c>
    </row>
    <row r="11" spans="1:5" x14ac:dyDescent="0.35">
      <c r="A11" s="6" t="s">
        <v>46</v>
      </c>
      <c r="B11" s="6">
        <v>3</v>
      </c>
      <c r="C11" s="6">
        <v>87</v>
      </c>
      <c r="D11" s="6">
        <v>29</v>
      </c>
      <c r="E11" s="6">
        <v>273</v>
      </c>
    </row>
    <row r="12" spans="1:5" x14ac:dyDescent="0.35">
      <c r="A12" s="6" t="s">
        <v>47</v>
      </c>
      <c r="B12" s="6">
        <v>3</v>
      </c>
      <c r="C12" s="6">
        <v>124</v>
      </c>
      <c r="D12" s="6">
        <v>41.333333333333336</v>
      </c>
      <c r="E12" s="6">
        <v>25.333333333333336</v>
      </c>
    </row>
    <row r="13" spans="1:5" ht="15" thickBot="1" x14ac:dyDescent="0.4">
      <c r="A13" s="7" t="s">
        <v>48</v>
      </c>
      <c r="B13" s="7">
        <v>3</v>
      </c>
      <c r="C13" s="7">
        <v>89</v>
      </c>
      <c r="D13" s="7">
        <v>29.666666666666668</v>
      </c>
      <c r="E13" s="7">
        <v>136.33333333333326</v>
      </c>
    </row>
    <row r="16" spans="1:5" ht="15" thickBot="1" x14ac:dyDescent="0.4">
      <c r="A16" t="s">
        <v>49</v>
      </c>
    </row>
    <row r="17" spans="1:7" x14ac:dyDescent="0.35">
      <c r="A17" s="8" t="s">
        <v>50</v>
      </c>
      <c r="B17" s="8" t="s">
        <v>51</v>
      </c>
      <c r="C17" s="8" t="s">
        <v>52</v>
      </c>
      <c r="D17" s="8" t="s">
        <v>53</v>
      </c>
      <c r="E17" s="8" t="s">
        <v>9</v>
      </c>
      <c r="F17" s="8" t="s">
        <v>54</v>
      </c>
      <c r="G17" s="8" t="s">
        <v>55</v>
      </c>
    </row>
    <row r="18" spans="1:7" x14ac:dyDescent="0.35">
      <c r="A18" s="6" t="s">
        <v>56</v>
      </c>
      <c r="B18" s="6">
        <v>538.77777777777783</v>
      </c>
      <c r="C18" s="6">
        <v>2</v>
      </c>
      <c r="D18" s="6">
        <v>269.38888888888891</v>
      </c>
      <c r="E18" s="6">
        <v>4.9590918388218457</v>
      </c>
      <c r="F18" s="6">
        <v>3.189710993896968E-2</v>
      </c>
      <c r="G18" s="6">
        <v>4.1028210151304032</v>
      </c>
    </row>
    <row r="19" spans="1:7" x14ac:dyDescent="0.35">
      <c r="A19" s="6" t="s">
        <v>57</v>
      </c>
      <c r="B19" s="6">
        <v>559.77777777777783</v>
      </c>
      <c r="C19" s="6">
        <v>5</v>
      </c>
      <c r="D19" s="6">
        <v>111.95555555555556</v>
      </c>
      <c r="E19" s="6">
        <v>2.0609531601554516</v>
      </c>
      <c r="F19" s="6">
        <v>0.15465059204184775</v>
      </c>
      <c r="G19" s="6">
        <v>3.325834530413013</v>
      </c>
    </row>
    <row r="20" spans="1:7" x14ac:dyDescent="0.35">
      <c r="A20" s="6" t="s">
        <v>58</v>
      </c>
      <c r="B20" s="6">
        <v>543.22222222222217</v>
      </c>
      <c r="C20" s="6">
        <v>10</v>
      </c>
      <c r="D20" s="6">
        <v>54.322222222222216</v>
      </c>
      <c r="E20" s="6"/>
      <c r="F20" s="6"/>
      <c r="G20" s="6"/>
    </row>
    <row r="21" spans="1:7" x14ac:dyDescent="0.35">
      <c r="A21" s="6"/>
      <c r="B21" s="6"/>
      <c r="C21" s="6"/>
      <c r="D21" s="6"/>
      <c r="E21" s="6"/>
      <c r="F21" s="6"/>
      <c r="G21" s="6"/>
    </row>
    <row r="22" spans="1:7" ht="15" thickBot="1" x14ac:dyDescent="0.4">
      <c r="A22" s="7" t="s">
        <v>59</v>
      </c>
      <c r="B22" s="7">
        <v>1641.7777777777778</v>
      </c>
      <c r="C22" s="7">
        <v>17</v>
      </c>
      <c r="D22" s="7"/>
      <c r="E22" s="7"/>
      <c r="F22" s="7"/>
      <c r="G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0CAA-8CE5-4166-A425-14CB59AE884C}">
  <dimension ref="A1:C19"/>
  <sheetViews>
    <sheetView tabSelected="1" topLeftCell="A6" workbookViewId="0">
      <selection activeCell="F19" sqref="F19"/>
    </sheetView>
  </sheetViews>
  <sheetFormatPr defaultRowHeight="14.5" x14ac:dyDescent="0.35"/>
  <cols>
    <col min="3" max="3" width="7" bestFit="1" customWidth="1"/>
  </cols>
  <sheetData>
    <row r="1" spans="1:3" x14ac:dyDescent="0.35">
      <c r="A1" t="s">
        <v>60</v>
      </c>
      <c r="B1" t="s">
        <v>61</v>
      </c>
      <c r="C1" t="s">
        <v>62</v>
      </c>
    </row>
    <row r="2" spans="1:3" x14ac:dyDescent="0.35">
      <c r="A2" t="s">
        <v>0</v>
      </c>
      <c r="B2" t="s">
        <v>4</v>
      </c>
      <c r="C2">
        <v>31</v>
      </c>
    </row>
    <row r="3" spans="1:3" x14ac:dyDescent="0.35">
      <c r="A3" t="s">
        <v>0</v>
      </c>
      <c r="B3" t="s">
        <v>5</v>
      </c>
      <c r="C3">
        <v>31</v>
      </c>
    </row>
    <row r="4" spans="1:3" x14ac:dyDescent="0.35">
      <c r="A4" t="s">
        <v>0</v>
      </c>
      <c r="B4" t="s">
        <v>6</v>
      </c>
      <c r="C4">
        <v>45</v>
      </c>
    </row>
    <row r="5" spans="1:3" x14ac:dyDescent="0.35">
      <c r="A5" t="s">
        <v>0</v>
      </c>
      <c r="B5" t="s">
        <v>7</v>
      </c>
      <c r="C5">
        <v>21</v>
      </c>
    </row>
    <row r="6" spans="1:3" x14ac:dyDescent="0.35">
      <c r="A6" t="s">
        <v>0</v>
      </c>
      <c r="B6" t="s">
        <v>8</v>
      </c>
      <c r="C6">
        <v>42</v>
      </c>
    </row>
    <row r="7" spans="1:3" x14ac:dyDescent="0.35">
      <c r="A7" t="s">
        <v>0</v>
      </c>
      <c r="B7" t="s">
        <v>9</v>
      </c>
      <c r="C7">
        <v>32</v>
      </c>
    </row>
    <row r="8" spans="1:3" x14ac:dyDescent="0.35">
      <c r="A8" t="s">
        <v>1</v>
      </c>
      <c r="B8" t="s">
        <v>4</v>
      </c>
      <c r="C8">
        <v>27</v>
      </c>
    </row>
    <row r="9" spans="1:3" x14ac:dyDescent="0.35">
      <c r="A9" t="s">
        <v>1</v>
      </c>
      <c r="B9" t="s">
        <v>5</v>
      </c>
      <c r="C9">
        <v>28</v>
      </c>
    </row>
    <row r="10" spans="1:3" x14ac:dyDescent="0.35">
      <c r="A10" t="s">
        <v>1</v>
      </c>
      <c r="B10" t="s">
        <v>6</v>
      </c>
      <c r="C10">
        <v>29</v>
      </c>
    </row>
    <row r="11" spans="1:3" x14ac:dyDescent="0.35">
      <c r="A11" t="s">
        <v>1</v>
      </c>
      <c r="B11" t="s">
        <v>7</v>
      </c>
      <c r="C11">
        <v>18</v>
      </c>
    </row>
    <row r="12" spans="1:3" x14ac:dyDescent="0.35">
      <c r="A12" t="s">
        <v>1</v>
      </c>
      <c r="B12" t="s">
        <v>8</v>
      </c>
      <c r="C12">
        <v>36</v>
      </c>
    </row>
    <row r="13" spans="1:3" x14ac:dyDescent="0.35">
      <c r="A13" t="s">
        <v>1</v>
      </c>
      <c r="B13" t="s">
        <v>9</v>
      </c>
      <c r="C13">
        <v>17</v>
      </c>
    </row>
    <row r="14" spans="1:3" x14ac:dyDescent="0.35">
      <c r="A14" t="s">
        <v>2</v>
      </c>
      <c r="B14" t="s">
        <v>4</v>
      </c>
      <c r="C14">
        <v>24</v>
      </c>
    </row>
    <row r="15" spans="1:3" x14ac:dyDescent="0.35">
      <c r="A15" t="s">
        <v>2</v>
      </c>
      <c r="B15" t="s">
        <v>5</v>
      </c>
      <c r="C15">
        <v>31</v>
      </c>
    </row>
    <row r="16" spans="1:3" x14ac:dyDescent="0.35">
      <c r="A16" t="s">
        <v>2</v>
      </c>
      <c r="B16" t="s">
        <v>6</v>
      </c>
      <c r="C16">
        <v>46</v>
      </c>
    </row>
    <row r="17" spans="1:3" x14ac:dyDescent="0.35">
      <c r="A17" t="s">
        <v>2</v>
      </c>
      <c r="B17" t="s">
        <v>7</v>
      </c>
      <c r="C17">
        <v>48</v>
      </c>
    </row>
    <row r="18" spans="1:3" x14ac:dyDescent="0.35">
      <c r="A18" t="s">
        <v>2</v>
      </c>
      <c r="B18" t="s">
        <v>8</v>
      </c>
      <c r="C18">
        <v>46</v>
      </c>
    </row>
    <row r="19" spans="1:3" x14ac:dyDescent="0.35">
      <c r="A19" t="s">
        <v>2</v>
      </c>
      <c r="B19" t="s">
        <v>9</v>
      </c>
      <c r="C19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Data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2022-11-01T04:02:21Z</dcterms:created>
  <dcterms:modified xsi:type="dcterms:W3CDTF">2022-11-01T04:22:33Z</dcterms:modified>
</cp:coreProperties>
</file>