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Fathan\Documents\[Kuliah]\[semester 3]\MPD\05\"/>
    </mc:Choice>
  </mc:AlternateContent>
  <xr:revisionPtr revIDLastSave="0" documentId="13_ncr:1_{17293031-7841-4E4C-A2B7-1552D1778A7B}" xr6:coauthVersionLast="47" xr6:coauthVersionMax="47" xr10:uidLastSave="{00000000-0000-0000-0000-000000000000}"/>
  <bookViews>
    <workbookView xWindow="-120" yWindow="-120" windowWidth="29040" windowHeight="18240" tabRatio="379" activeTab="4" xr2:uid="{00000000-000D-0000-FFFF-FFFF00000000}"/>
  </bookViews>
  <sheets>
    <sheet name="Soal 1" sheetId="1" r:id="rId1"/>
    <sheet name="Soal 2" sheetId="2" r:id="rId2"/>
    <sheet name="Soal 3" sheetId="3" r:id="rId3"/>
    <sheet name="Soal 4" sheetId="4" r:id="rId4"/>
    <sheet name="Soal 5 (repeated)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R7tSc97EbYRRBLxpuHMrnJUvAUw=="/>
    </ext>
  </extLst>
</workbook>
</file>

<file path=xl/calcChain.xml><?xml version="1.0" encoding="utf-8"?>
<calcChain xmlns="http://schemas.openxmlformats.org/spreadsheetml/2006/main">
  <c r="I11" i="5" l="1"/>
  <c r="I12" i="5" s="1"/>
  <c r="I13" i="5" s="1"/>
  <c r="I8" i="5"/>
  <c r="I4" i="5"/>
  <c r="I5" i="5" s="1"/>
  <c r="L18" i="4"/>
  <c r="M12" i="4"/>
  <c r="L24" i="4" s="1"/>
  <c r="L12" i="4"/>
  <c r="L19" i="4" s="1"/>
  <c r="M11" i="4"/>
  <c r="L22" i="4" s="1"/>
  <c r="L11" i="4"/>
  <c r="M10" i="3"/>
  <c r="M12" i="3" s="1"/>
  <c r="M14" i="3" s="1"/>
  <c r="B12" i="2"/>
  <c r="D9" i="2"/>
  <c r="N16" i="1"/>
  <c r="O18" i="1" s="1"/>
  <c r="N13" i="1"/>
</calcChain>
</file>

<file path=xl/sharedStrings.xml><?xml version="1.0" encoding="utf-8"?>
<sst xmlns="http://schemas.openxmlformats.org/spreadsheetml/2006/main" count="46" uniqueCount="32">
  <si>
    <t>Diketahui</t>
  </si>
  <si>
    <t>Penduga rataan</t>
  </si>
  <si>
    <t>sigma yi</t>
  </si>
  <si>
    <t>sigma yi^2</t>
  </si>
  <si>
    <t>Penduga ragam</t>
  </si>
  <si>
    <t>n</t>
  </si>
  <si>
    <t>Hitung ragam contoh</t>
  </si>
  <si>
    <t>N</t>
  </si>
  <si>
    <t>V duga</t>
  </si>
  <si>
    <t>Jumlah contoh</t>
  </si>
  <si>
    <t>p</t>
  </si>
  <si>
    <t>q</t>
  </si>
  <si>
    <t>B</t>
  </si>
  <si>
    <t>D</t>
  </si>
  <si>
    <t>penduga proporsi</t>
  </si>
  <si>
    <t>penduga ragam</t>
  </si>
  <si>
    <t>BOE</t>
  </si>
  <si>
    <t>Year</t>
  </si>
  <si>
    <t>Births</t>
  </si>
  <si>
    <t>Rate</t>
  </si>
  <si>
    <t>Rataan</t>
  </si>
  <si>
    <t>Ragam</t>
  </si>
  <si>
    <t>a. Penduga total &amp; ragam total</t>
  </si>
  <si>
    <t>tau duga</t>
  </si>
  <si>
    <t>ragam</t>
  </si>
  <si>
    <t>b. Penduga rataan &amp; ragam</t>
  </si>
  <si>
    <t>mu duga</t>
  </si>
  <si>
    <t>yi bar</t>
  </si>
  <si>
    <t>k</t>
  </si>
  <si>
    <t>k'</t>
  </si>
  <si>
    <t>s^2 y bar</t>
  </si>
  <si>
    <t>(S^2)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</si>
</sst>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91175" cy="31527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3343275" cy="19621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0</xdr:row>
      <xdr:rowOff>0</xdr:rowOff>
    </xdr:from>
    <xdr:ext cx="4516874" cy="4812632"/>
    <xdr:pic>
      <xdr:nvPicPr>
        <xdr:cNvPr id="4" name="image3.jpg" descr="Cara Menghitung Simpangan Baku Data Tunggal Dan Data Kelompok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951495" y="0"/>
          <a:ext cx="4516874" cy="4812632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15000" cy="11430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419100</xdr:colOff>
      <xdr:row>0</xdr:row>
      <xdr:rowOff>0</xdr:rowOff>
    </xdr:from>
    <xdr:ext cx="4743450" cy="18573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38700" cy="3000375"/>
    <xdr:pic>
      <xdr:nvPicPr>
        <xdr:cNvPr id="2" name="image1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0</xdr:row>
      <xdr:rowOff>0</xdr:rowOff>
    </xdr:from>
    <xdr:ext cx="2362200" cy="1400175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34025" cy="24955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133350</xdr:colOff>
      <xdr:row>12</xdr:row>
      <xdr:rowOff>66675</xdr:rowOff>
    </xdr:from>
    <xdr:ext cx="2314575" cy="13144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20</xdr:row>
      <xdr:rowOff>66675</xdr:rowOff>
    </xdr:from>
    <xdr:ext cx="2419350" cy="1438275"/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3143250"/>
    <xdr:pic>
      <xdr:nvPicPr>
        <xdr:cNvPr id="2" name="image5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5</xdr:row>
      <xdr:rowOff>142875</xdr:rowOff>
    </xdr:from>
    <xdr:ext cx="4191000" cy="2638425"/>
    <xdr:pic>
      <xdr:nvPicPr>
        <xdr:cNvPr id="3" name="image11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O1000"/>
  <sheetViews>
    <sheetView topLeftCell="I1" zoomScale="235" zoomScaleNormal="235" workbookViewId="0">
      <selection activeCell="O16" sqref="O16"/>
    </sheetView>
  </sheetViews>
  <sheetFormatPr defaultColWidth="14.42578125" defaultRowHeight="15" customHeight="1" x14ac:dyDescent="0.25"/>
  <cols>
    <col min="1" max="26" width="8.7109375" customWidth="1"/>
  </cols>
  <sheetData>
    <row r="1" spans="11:15" ht="14.25" customHeight="1" x14ac:dyDescent="0.25"/>
    <row r="2" spans="11:15" ht="14.25" customHeight="1" x14ac:dyDescent="0.25"/>
    <row r="3" spans="11:15" ht="14.25" customHeight="1" x14ac:dyDescent="0.25"/>
    <row r="4" spans="11:15" ht="14.25" customHeight="1" x14ac:dyDescent="0.25"/>
    <row r="5" spans="11:15" ht="14.25" customHeight="1" x14ac:dyDescent="0.25"/>
    <row r="6" spans="11:15" ht="14.25" customHeight="1" x14ac:dyDescent="0.25"/>
    <row r="7" spans="11:15" ht="14.25" customHeight="1" x14ac:dyDescent="0.25"/>
    <row r="8" spans="11:15" ht="14.25" customHeight="1" x14ac:dyDescent="0.25"/>
    <row r="9" spans="11:15" ht="14.25" customHeight="1" x14ac:dyDescent="0.25"/>
    <row r="10" spans="11:15" ht="14.25" customHeight="1" x14ac:dyDescent="0.25"/>
    <row r="11" spans="11:15" ht="14.25" customHeight="1" x14ac:dyDescent="0.25"/>
    <row r="12" spans="11:15" ht="14.25" customHeight="1" x14ac:dyDescent="0.25">
      <c r="K12" s="1" t="s">
        <v>0</v>
      </c>
      <c r="N12" s="2" t="s">
        <v>1</v>
      </c>
    </row>
    <row r="13" spans="11:15" ht="14.25" customHeight="1" x14ac:dyDescent="0.25">
      <c r="K13" s="1" t="s">
        <v>2</v>
      </c>
      <c r="L13" s="1">
        <v>17066</v>
      </c>
      <c r="N13" s="3">
        <f>L13/L15</f>
        <v>80.5</v>
      </c>
    </row>
    <row r="14" spans="11:15" ht="14.25" customHeight="1" x14ac:dyDescent="0.25">
      <c r="K14" s="1" t="s">
        <v>3</v>
      </c>
      <c r="L14" s="1">
        <v>1486800</v>
      </c>
      <c r="N14" s="2" t="s">
        <v>4</v>
      </c>
    </row>
    <row r="15" spans="11:15" ht="14.25" customHeight="1" x14ac:dyDescent="0.25">
      <c r="K15" s="1" t="s">
        <v>5</v>
      </c>
      <c r="L15" s="1">
        <v>212</v>
      </c>
      <c r="N15" s="1" t="s">
        <v>6</v>
      </c>
    </row>
    <row r="16" spans="11:15" ht="14.25" customHeight="1" x14ac:dyDescent="0.25">
      <c r="K16" s="1" t="s">
        <v>7</v>
      </c>
      <c r="L16" s="1">
        <v>1484</v>
      </c>
      <c r="N16" s="1">
        <f>(L15*L14-L13^2)/(L15*211)</f>
        <v>535.48341232227483</v>
      </c>
      <c r="O16" t="s">
        <v>31</v>
      </c>
    </row>
    <row r="17" spans="14:15" ht="14.25" customHeight="1" x14ac:dyDescent="0.25"/>
    <row r="18" spans="14:15" ht="14.25" customHeight="1" x14ac:dyDescent="0.25">
      <c r="N18" s="1" t="s">
        <v>8</v>
      </c>
      <c r="O18" s="3">
        <f>(N16/L15)*((L16-L15)/L16)</f>
        <v>2.1650272735401948</v>
      </c>
    </row>
    <row r="19" spans="14:15" ht="14.25" customHeight="1" x14ac:dyDescent="0.25"/>
    <row r="20" spans="14:15" ht="14.25" customHeight="1" x14ac:dyDescent="0.25"/>
    <row r="21" spans="14:15" ht="14.25" customHeight="1" x14ac:dyDescent="0.25"/>
    <row r="22" spans="14:15" ht="14.25" customHeight="1" x14ac:dyDescent="0.25"/>
    <row r="23" spans="14:15" ht="14.25" customHeight="1" x14ac:dyDescent="0.25"/>
    <row r="24" spans="14:15" ht="14.25" customHeight="1" x14ac:dyDescent="0.25"/>
    <row r="25" spans="14:15" ht="14.25" customHeight="1" x14ac:dyDescent="0.25"/>
    <row r="26" spans="14:15" ht="14.25" customHeight="1" x14ac:dyDescent="0.25"/>
    <row r="27" spans="14:15" ht="14.25" customHeight="1" x14ac:dyDescent="0.25"/>
    <row r="28" spans="14:15" ht="14.25" customHeight="1" x14ac:dyDescent="0.25"/>
    <row r="29" spans="14:15" ht="14.25" customHeight="1" x14ac:dyDescent="0.25"/>
    <row r="30" spans="14:15" ht="14.25" customHeight="1" x14ac:dyDescent="0.25"/>
    <row r="31" spans="14:15" ht="14.25" customHeight="1" x14ac:dyDescent="0.25"/>
    <row r="32" spans="14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="250" zoomScaleNormal="250" workbookViewId="0">
      <selection activeCell="D12" sqref="D12"/>
    </sheetView>
  </sheetViews>
  <sheetFormatPr defaultColWidth="14.42578125" defaultRowHeight="15" customHeight="1" x14ac:dyDescent="0.25"/>
  <cols>
    <col min="1" max="26" width="8.7109375" customWidth="1"/>
  </cols>
  <sheetData>
    <row r="1" spans="1:5" ht="14.25" customHeight="1" x14ac:dyDescent="0.25"/>
    <row r="2" spans="1:5" ht="14.25" customHeight="1" x14ac:dyDescent="0.25"/>
    <row r="3" spans="1:5" ht="14.25" customHeight="1" x14ac:dyDescent="0.25"/>
    <row r="4" spans="1:5" ht="14.25" customHeight="1" x14ac:dyDescent="0.25"/>
    <row r="5" spans="1:5" ht="14.25" customHeight="1" x14ac:dyDescent="0.25"/>
    <row r="6" spans="1:5" ht="14.25" customHeight="1" x14ac:dyDescent="0.25"/>
    <row r="7" spans="1:5" ht="14.25" customHeight="1" x14ac:dyDescent="0.25"/>
    <row r="8" spans="1:5" ht="14.25" customHeight="1" x14ac:dyDescent="0.25">
      <c r="A8" s="1" t="s">
        <v>7</v>
      </c>
      <c r="B8" s="1">
        <v>200</v>
      </c>
      <c r="D8" s="2" t="s">
        <v>9</v>
      </c>
    </row>
    <row r="9" spans="1:5" ht="14.25" customHeight="1" x14ac:dyDescent="0.25">
      <c r="A9" s="1" t="s">
        <v>10</v>
      </c>
      <c r="B9" s="1">
        <v>0.7</v>
      </c>
      <c r="D9" s="1">
        <f>B8*B9*B10/(199*B12+B9*B10)</f>
        <v>107.9414032382421</v>
      </c>
      <c r="E9" s="3">
        <v>108</v>
      </c>
    </row>
    <row r="10" spans="1:5" ht="14.25" customHeight="1" x14ac:dyDescent="0.25">
      <c r="A10" s="1" t="s">
        <v>11</v>
      </c>
      <c r="B10" s="1">
        <v>0.3</v>
      </c>
    </row>
    <row r="11" spans="1:5" ht="14.25" customHeight="1" x14ac:dyDescent="0.25">
      <c r="A11" s="1" t="s">
        <v>12</v>
      </c>
      <c r="B11" s="1">
        <v>0.06</v>
      </c>
    </row>
    <row r="12" spans="1:5" ht="14.25" customHeight="1" x14ac:dyDescent="0.25">
      <c r="A12" s="1" t="s">
        <v>13</v>
      </c>
      <c r="B12" s="1">
        <f>(B11^2)/4</f>
        <v>8.9999999999999998E-4</v>
      </c>
    </row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1:M1000"/>
  <sheetViews>
    <sheetView topLeftCell="D1" zoomScale="235" zoomScaleNormal="235" workbookViewId="0">
      <selection activeCell="K12" sqref="K12"/>
    </sheetView>
  </sheetViews>
  <sheetFormatPr defaultColWidth="14.42578125" defaultRowHeight="15" customHeight="1" x14ac:dyDescent="0.25"/>
  <cols>
    <col min="1" max="26" width="8.7109375" customWidth="1"/>
  </cols>
  <sheetData>
    <row r="1" spans="10:13" ht="14.25" customHeight="1" x14ac:dyDescent="0.25"/>
    <row r="2" spans="10:13" ht="14.25" customHeight="1" x14ac:dyDescent="0.25"/>
    <row r="3" spans="10:13" ht="14.25" customHeight="1" x14ac:dyDescent="0.25"/>
    <row r="4" spans="10:13" ht="14.25" customHeight="1" x14ac:dyDescent="0.25"/>
    <row r="5" spans="10:13" ht="14.25" customHeight="1" x14ac:dyDescent="0.25"/>
    <row r="6" spans="10:13" ht="14.25" customHeight="1" x14ac:dyDescent="0.25"/>
    <row r="7" spans="10:13" ht="14.25" customHeight="1" x14ac:dyDescent="0.25"/>
    <row r="8" spans="10:13" ht="14.25" customHeight="1" x14ac:dyDescent="0.25"/>
    <row r="9" spans="10:13" ht="14.25" customHeight="1" x14ac:dyDescent="0.25">
      <c r="J9" s="1" t="s">
        <v>2</v>
      </c>
      <c r="K9" s="1">
        <v>652</v>
      </c>
      <c r="M9" s="2" t="s">
        <v>14</v>
      </c>
    </row>
    <row r="10" spans="10:13" ht="14.25" customHeight="1" x14ac:dyDescent="0.25">
      <c r="J10" s="1" t="s">
        <v>5</v>
      </c>
      <c r="K10" s="1">
        <v>962</v>
      </c>
      <c r="M10" s="3">
        <f>K9/K10</f>
        <v>0.67775467775467779</v>
      </c>
    </row>
    <row r="11" spans="10:13" ht="14.25" customHeight="1" x14ac:dyDescent="0.25">
      <c r="J11" s="1" t="s">
        <v>7</v>
      </c>
      <c r="K11" s="1">
        <v>5772</v>
      </c>
      <c r="M11" s="2" t="s">
        <v>15</v>
      </c>
    </row>
    <row r="12" spans="10:13" ht="14.25" customHeight="1" x14ac:dyDescent="0.25">
      <c r="M12" s="1">
        <f>(M10*(1-M10))*(K11-K10)/((K10-1)*K11)</f>
        <v>1.8938889571308589E-4</v>
      </c>
    </row>
    <row r="13" spans="10:13" ht="14.25" customHeight="1" x14ac:dyDescent="0.25">
      <c r="M13" s="2" t="s">
        <v>16</v>
      </c>
    </row>
    <row r="14" spans="10:13" ht="14.25" customHeight="1" x14ac:dyDescent="0.25">
      <c r="M14" s="3">
        <f>2*SQRT(M12)</f>
        <v>2.7523727633668074E-2</v>
      </c>
    </row>
    <row r="15" spans="10:13" ht="14.25" customHeight="1" x14ac:dyDescent="0.25"/>
    <row r="16" spans="10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:M1000"/>
  <sheetViews>
    <sheetView zoomScale="160" zoomScaleNormal="160" workbookViewId="0"/>
  </sheetViews>
  <sheetFormatPr defaultColWidth="14.42578125" defaultRowHeight="15" customHeight="1" x14ac:dyDescent="0.25"/>
  <cols>
    <col min="1" max="11" width="8.7109375" customWidth="1"/>
    <col min="12" max="12" width="10.85546875" customWidth="1"/>
    <col min="13" max="26" width="8.7109375" customWidth="1"/>
  </cols>
  <sheetData>
    <row r="1" spans="11:13" ht="14.25" customHeight="1" x14ac:dyDescent="0.25">
      <c r="K1" s="1" t="s">
        <v>17</v>
      </c>
      <c r="L1" s="1" t="s">
        <v>18</v>
      </c>
      <c r="M1" s="1" t="s">
        <v>19</v>
      </c>
    </row>
    <row r="2" spans="11:13" ht="14.25" customHeight="1" x14ac:dyDescent="0.25">
      <c r="K2" s="1">
        <v>1950</v>
      </c>
      <c r="L2" s="1">
        <v>3632</v>
      </c>
      <c r="M2" s="1">
        <v>24.1</v>
      </c>
    </row>
    <row r="3" spans="11:13" ht="14.25" customHeight="1" x14ac:dyDescent="0.25">
      <c r="K3" s="1">
        <v>1955</v>
      </c>
      <c r="L3" s="1">
        <v>4097</v>
      </c>
      <c r="M3" s="1">
        <v>25</v>
      </c>
    </row>
    <row r="4" spans="11:13" ht="14.25" customHeight="1" x14ac:dyDescent="0.25">
      <c r="K4" s="1">
        <v>1960</v>
      </c>
      <c r="L4" s="1">
        <v>4258</v>
      </c>
      <c r="M4" s="1">
        <v>23.7</v>
      </c>
    </row>
    <row r="5" spans="11:13" ht="14.25" customHeight="1" x14ac:dyDescent="0.25">
      <c r="K5" s="1">
        <v>1965</v>
      </c>
      <c r="L5" s="1">
        <v>3760</v>
      </c>
      <c r="M5" s="1">
        <v>19.399999999999999</v>
      </c>
    </row>
    <row r="6" spans="11:13" ht="14.25" customHeight="1" x14ac:dyDescent="0.25">
      <c r="K6" s="1">
        <v>1970</v>
      </c>
      <c r="L6" s="1">
        <v>3731</v>
      </c>
      <c r="M6" s="1">
        <v>18.399999999999999</v>
      </c>
    </row>
    <row r="7" spans="11:13" ht="14.25" customHeight="1" x14ac:dyDescent="0.25">
      <c r="K7" s="1">
        <v>1975</v>
      </c>
      <c r="L7" s="1">
        <v>3144</v>
      </c>
      <c r="M7" s="1">
        <v>14.6</v>
      </c>
    </row>
    <row r="8" spans="11:13" ht="14.25" customHeight="1" x14ac:dyDescent="0.25">
      <c r="K8" s="1">
        <v>1980</v>
      </c>
      <c r="L8" s="1">
        <v>3612</v>
      </c>
      <c r="M8" s="1">
        <v>15.9</v>
      </c>
    </row>
    <row r="9" spans="11:13" ht="14.25" customHeight="1" x14ac:dyDescent="0.25">
      <c r="K9" s="1">
        <v>1985</v>
      </c>
      <c r="L9" s="1">
        <v>3761</v>
      </c>
      <c r="M9" s="1">
        <v>15.8</v>
      </c>
    </row>
    <row r="10" spans="11:13" ht="14.25" customHeight="1" x14ac:dyDescent="0.25">
      <c r="K10" s="1">
        <v>1990</v>
      </c>
      <c r="L10" s="1">
        <v>4158</v>
      </c>
      <c r="M10" s="1">
        <v>16.7</v>
      </c>
    </row>
    <row r="11" spans="11:13" ht="14.25" customHeight="1" x14ac:dyDescent="0.25">
      <c r="K11" s="1" t="s">
        <v>20</v>
      </c>
      <c r="L11" s="1">
        <f t="shared" ref="L11:M11" si="0">AVERAGE(L2:L10)</f>
        <v>3794.7777777777778</v>
      </c>
      <c r="M11" s="1">
        <f t="shared" si="0"/>
        <v>19.288888888888888</v>
      </c>
    </row>
    <row r="12" spans="11:13" ht="14.25" customHeight="1" x14ac:dyDescent="0.25">
      <c r="K12" s="1" t="s">
        <v>21</v>
      </c>
      <c r="L12" s="1">
        <f t="shared" ref="L12:M12" si="1">_xlfn.VAR.S(L2:L10)</f>
        <v>115959.69444444444</v>
      </c>
      <c r="M12" s="1">
        <f t="shared" si="1"/>
        <v>16.046111111111088</v>
      </c>
    </row>
    <row r="13" spans="11:13" ht="14.25" customHeight="1" x14ac:dyDescent="0.25"/>
    <row r="14" spans="11:13" ht="14.25" customHeight="1" x14ac:dyDescent="0.25">
      <c r="K14" s="2" t="s">
        <v>22</v>
      </c>
    </row>
    <row r="15" spans="11:13" ht="14.25" customHeight="1" x14ac:dyDescent="0.25">
      <c r="K15" s="1" t="s">
        <v>7</v>
      </c>
      <c r="L15" s="1">
        <v>41</v>
      </c>
    </row>
    <row r="16" spans="11:13" ht="14.25" customHeight="1" x14ac:dyDescent="0.25">
      <c r="K16" s="1" t="s">
        <v>5</v>
      </c>
      <c r="L16" s="1">
        <v>9</v>
      </c>
    </row>
    <row r="17" spans="11:12" ht="14.25" customHeight="1" x14ac:dyDescent="0.25"/>
    <row r="18" spans="11:12" ht="14.25" customHeight="1" x14ac:dyDescent="0.25">
      <c r="K18" s="1" t="s">
        <v>23</v>
      </c>
      <c r="L18" s="1">
        <f>L15*L11</f>
        <v>155585.88888888891</v>
      </c>
    </row>
    <row r="19" spans="11:12" ht="14.25" customHeight="1" x14ac:dyDescent="0.25">
      <c r="K19" s="1" t="s">
        <v>24</v>
      </c>
      <c r="L19" s="1">
        <f>L15*L12*(L15-L16)/L16</f>
        <v>16904346.567901235</v>
      </c>
    </row>
    <row r="20" spans="11:12" ht="14.25" customHeight="1" x14ac:dyDescent="0.25"/>
    <row r="21" spans="11:12" ht="14.25" customHeight="1" x14ac:dyDescent="0.25">
      <c r="K21" s="2" t="s">
        <v>25</v>
      </c>
    </row>
    <row r="22" spans="11:12" ht="14.25" customHeight="1" x14ac:dyDescent="0.25">
      <c r="K22" s="1" t="s">
        <v>26</v>
      </c>
      <c r="L22" s="1">
        <f>M11</f>
        <v>19.288888888888888</v>
      </c>
    </row>
    <row r="23" spans="11:12" ht="14.25" customHeight="1" x14ac:dyDescent="0.25"/>
    <row r="24" spans="11:12" ht="14.25" customHeight="1" x14ac:dyDescent="0.25">
      <c r="K24" s="1" t="s">
        <v>21</v>
      </c>
      <c r="L24" s="1">
        <f>(M12*(L15-L16))/(L16*L15)</f>
        <v>1.3915326708822624</v>
      </c>
    </row>
    <row r="25" spans="11:12" ht="14.25" customHeight="1" x14ac:dyDescent="0.25"/>
    <row r="26" spans="11:12" ht="14.25" customHeight="1" x14ac:dyDescent="0.25"/>
    <row r="27" spans="11:12" ht="14.25" customHeight="1" x14ac:dyDescent="0.25"/>
    <row r="28" spans="11:12" ht="14.25" customHeight="1" x14ac:dyDescent="0.25"/>
    <row r="29" spans="11:12" ht="14.25" customHeight="1" x14ac:dyDescent="0.25"/>
    <row r="30" spans="11:12" ht="14.25" customHeight="1" x14ac:dyDescent="0.25"/>
    <row r="31" spans="11:12" ht="14.25" customHeight="1" x14ac:dyDescent="0.25"/>
    <row r="32" spans="11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F2:I13"/>
  <sheetViews>
    <sheetView tabSelected="1" zoomScale="175" zoomScaleNormal="175" workbookViewId="0">
      <selection activeCell="F17" sqref="F17"/>
    </sheetView>
  </sheetViews>
  <sheetFormatPr defaultColWidth="14.42578125" defaultRowHeight="15" customHeight="1" x14ac:dyDescent="0.25"/>
  <sheetData>
    <row r="2" spans="6:9" x14ac:dyDescent="0.25">
      <c r="H2" s="1" t="s">
        <v>7</v>
      </c>
      <c r="I2" s="1">
        <v>400</v>
      </c>
    </row>
    <row r="3" spans="6:9" x14ac:dyDescent="0.25">
      <c r="F3" s="1" t="s">
        <v>27</v>
      </c>
      <c r="H3" s="1" t="s">
        <v>5</v>
      </c>
      <c r="I3" s="1">
        <v>80</v>
      </c>
    </row>
    <row r="4" spans="6:9" x14ac:dyDescent="0.25">
      <c r="F4" s="1">
        <v>3.75</v>
      </c>
      <c r="H4" s="1" t="s">
        <v>28</v>
      </c>
      <c r="I4" s="1">
        <f>I2/I3</f>
        <v>5</v>
      </c>
    </row>
    <row r="5" spans="6:9" x14ac:dyDescent="0.25">
      <c r="F5" s="1">
        <v>3.38</v>
      </c>
      <c r="H5" s="1" t="s">
        <v>29</v>
      </c>
      <c r="I5" s="1">
        <f>I4*10</f>
        <v>50</v>
      </c>
    </row>
    <row r="6" spans="6:9" x14ac:dyDescent="0.25">
      <c r="F6" s="1">
        <v>2.88</v>
      </c>
    </row>
    <row r="7" spans="6:9" x14ac:dyDescent="0.25">
      <c r="F7" s="1">
        <v>4.62</v>
      </c>
      <c r="H7" s="4" t="s">
        <v>1</v>
      </c>
    </row>
    <row r="8" spans="6:9" x14ac:dyDescent="0.25">
      <c r="F8" s="1">
        <v>4.5</v>
      </c>
      <c r="H8" s="1" t="s">
        <v>26</v>
      </c>
      <c r="I8" s="5">
        <f>AVERAGE(F4:F13)</f>
        <v>4.1630000000000003</v>
      </c>
    </row>
    <row r="9" spans="6:9" x14ac:dyDescent="0.25">
      <c r="F9" s="1">
        <v>5.25</v>
      </c>
    </row>
    <row r="10" spans="6:9" x14ac:dyDescent="0.25">
      <c r="F10" s="1">
        <v>4.5</v>
      </c>
      <c r="H10" s="4" t="s">
        <v>24</v>
      </c>
    </row>
    <row r="11" spans="6:9" x14ac:dyDescent="0.25">
      <c r="F11" s="1">
        <v>4.12</v>
      </c>
      <c r="H11" s="1" t="s">
        <v>30</v>
      </c>
      <c r="I11" s="1">
        <f>_xlfn.VAR.S(F4:F13)</f>
        <v>0.45597888888888682</v>
      </c>
    </row>
    <row r="12" spans="6:9" x14ac:dyDescent="0.25">
      <c r="F12" s="1">
        <v>4.25</v>
      </c>
      <c r="H12" s="1" t="s">
        <v>8</v>
      </c>
      <c r="I12" s="1">
        <f>(1-I3/I2)*(I11/10)</f>
        <v>3.6478311111110946E-2</v>
      </c>
    </row>
    <row r="13" spans="6:9" x14ac:dyDescent="0.25">
      <c r="F13" s="1">
        <v>4.38</v>
      </c>
      <c r="H13" s="1" t="s">
        <v>16</v>
      </c>
      <c r="I13" s="5">
        <f>2*SQRT(I12)</f>
        <v>0.38198592178828239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Soal 1</vt:lpstr>
      <vt:lpstr>Soal 2</vt:lpstr>
      <vt:lpstr>Soal 3</vt:lpstr>
      <vt:lpstr>Soal 4</vt:lpstr>
      <vt:lpstr>Soal 5 (repeated)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Fathan</cp:lastModifiedBy>
  <dcterms:created xsi:type="dcterms:W3CDTF">2022-09-12T10:18:59Z</dcterms:created>
  <dcterms:modified xsi:type="dcterms:W3CDTF">2022-09-13T06:28:07Z</dcterms:modified>
</cp:coreProperties>
</file>