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ECD6F1E6-8D85-43BD-8FEB-F86D2E146B7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toh" sheetId="1" r:id="rId1"/>
    <sheet name="Data Analysis" sheetId="3" r:id="rId2"/>
    <sheet name="Randomiz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C11" i="1"/>
  <c r="C12" i="1"/>
  <c r="C10" i="1"/>
  <c r="C7" i="1"/>
  <c r="F10" i="1"/>
  <c r="H5" i="1"/>
  <c r="K20" i="1" s="1"/>
  <c r="L20" i="1" s="1"/>
  <c r="H4" i="1"/>
  <c r="K12" i="1" s="1"/>
  <c r="L12" i="1" s="1"/>
  <c r="H3" i="1"/>
  <c r="K11" i="1" s="1"/>
  <c r="L11" i="1" s="1"/>
  <c r="H2" i="1"/>
  <c r="K4" i="1" s="1"/>
  <c r="L4" i="1" s="1"/>
  <c r="G5" i="1"/>
  <c r="G4" i="1"/>
  <c r="G3" i="1"/>
  <c r="G2" i="1"/>
  <c r="G6" i="1" l="1"/>
  <c r="D10" i="1"/>
  <c r="D11" i="1"/>
  <c r="K5" i="1"/>
  <c r="L5" i="1" s="1"/>
  <c r="K13" i="1"/>
  <c r="L13" i="1" s="1"/>
  <c r="K21" i="1"/>
  <c r="L21" i="1" s="1"/>
  <c r="H6" i="1"/>
  <c r="K6" i="1"/>
  <c r="L6" i="1" s="1"/>
  <c r="K14" i="1"/>
  <c r="L14" i="1" s="1"/>
  <c r="K7" i="1"/>
  <c r="L7" i="1" s="1"/>
  <c r="K15" i="1"/>
  <c r="L15" i="1" s="1"/>
  <c r="K8" i="1"/>
  <c r="L8" i="1" s="1"/>
  <c r="K16" i="1"/>
  <c r="L16" i="1" s="1"/>
  <c r="K9" i="1"/>
  <c r="L9" i="1" s="1"/>
  <c r="K17" i="1"/>
  <c r="L17" i="1" s="1"/>
  <c r="K2" i="1"/>
  <c r="L2" i="1" s="1"/>
  <c r="L24" i="1" s="1"/>
  <c r="K10" i="1"/>
  <c r="L10" i="1" s="1"/>
  <c r="K18" i="1"/>
  <c r="L18" i="1" s="1"/>
  <c r="K3" i="1"/>
  <c r="L3" i="1" s="1"/>
  <c r="K19" i="1"/>
  <c r="L19" i="1" s="1"/>
  <c r="M24" i="1" l="1"/>
  <c r="E10" i="1"/>
</calcChain>
</file>

<file path=xl/sharedStrings.xml><?xml version="1.0" encoding="utf-8"?>
<sst xmlns="http://schemas.openxmlformats.org/spreadsheetml/2006/main" count="90" uniqueCount="41">
  <si>
    <t>Perlakuan</t>
  </si>
  <si>
    <t>V1</t>
  </si>
  <si>
    <t>V2</t>
  </si>
  <si>
    <t>V3</t>
  </si>
  <si>
    <t>V4</t>
  </si>
  <si>
    <t>Total</t>
  </si>
  <si>
    <t>Rataan</t>
  </si>
  <si>
    <t>Sumbe keragaman</t>
  </si>
  <si>
    <t>Varietas</t>
  </si>
  <si>
    <t>Galat</t>
  </si>
  <si>
    <t>db</t>
  </si>
  <si>
    <t>JK</t>
  </si>
  <si>
    <t>KT</t>
  </si>
  <si>
    <t>Fhit</t>
  </si>
  <si>
    <t>FK</t>
  </si>
  <si>
    <t>F0.05(3,16)</t>
  </si>
  <si>
    <t>Yij</t>
  </si>
  <si>
    <t>eij</t>
  </si>
  <si>
    <t>JKP</t>
  </si>
  <si>
    <t>JKG</t>
  </si>
  <si>
    <t>JKT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</si>
  <si>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</si>
  <si>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</si>
  <si>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</si>
  <si>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</si>
  <si>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</si>
  <si>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</si>
  <si>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</si>
  <si>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</si>
  <si>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</si>
  <si>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</si>
  <si>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</si>
  <si>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</si>
  <si>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</si>
  <si>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</si>
  <si>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</si>
  <si>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unit percobaan</t>
  </si>
  <si>
    <t xml:space="preserve">perlakuan </t>
  </si>
  <si>
    <t>random</t>
  </si>
  <si>
    <t>kadar antosianin</t>
  </si>
  <si>
    <t>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</si>
</sst>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8"/>
      <color rgb="FFFFFFFF"/>
      <name val="Corbel"/>
      <family val="2"/>
    </font>
    <font>
      <sz val="18"/>
      <color rgb="FF000000"/>
      <name val="Corbe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0BAD2"/>
        <bgColor indexed="64"/>
      </patternFill>
    </fill>
    <fill>
      <patternFill patternType="solid">
        <fgColor rgb="FFCEE7EE"/>
        <bgColor indexed="64"/>
      </patternFill>
    </fill>
    <fill>
      <patternFill patternType="solid">
        <fgColor rgb="FFE8F3F7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164" fontId="0" fillId="0" borderId="0" xfId="0" applyNumberFormat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22</xdr:col>
      <xdr:colOff>120907</xdr:colOff>
      <xdr:row>10</xdr:row>
      <xdr:rowOff>279573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7C7-F7EB-79ED-588E-473FD8FE5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4150" y="0"/>
          <a:ext cx="4997707" cy="3359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zoomScaleNormal="100" workbookViewId="0">
      <selection activeCell="H6" sqref="H6"/>
    </sheetView>
  </sheetViews>
  <sheetFormatPr defaultRowHeight="14.5" x14ac:dyDescent="0.35"/>
  <cols>
    <col min="1" max="1" width="16.453125" bestFit="1" customWidth="1"/>
  </cols>
  <sheetData>
    <row r="1" spans="1:12" ht="24" thickBot="1" x14ac:dyDescent="0.4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t="s">
        <v>5</v>
      </c>
      <c r="H1" t="s">
        <v>6</v>
      </c>
      <c r="J1" t="s">
        <v>16</v>
      </c>
      <c r="K1" t="s">
        <v>6</v>
      </c>
      <c r="L1" t="s">
        <v>17</v>
      </c>
    </row>
    <row r="2" spans="1:12" ht="24.5" thickTop="1" thickBot="1" x14ac:dyDescent="0.4">
      <c r="A2" s="3" t="s">
        <v>1</v>
      </c>
      <c r="B2" s="3">
        <v>22.2</v>
      </c>
      <c r="C2" s="3">
        <v>21.2</v>
      </c>
      <c r="D2" s="3">
        <v>25.2</v>
      </c>
      <c r="E2" s="3">
        <v>16.100000000000001</v>
      </c>
      <c r="F2" s="3">
        <v>17.3</v>
      </c>
      <c r="G2">
        <f>SUM(B2:F2)</f>
        <v>101.99999999999999</v>
      </c>
      <c r="H2">
        <f>AVERAGE(B2:F2)</f>
        <v>20.399999999999999</v>
      </c>
      <c r="I2" t="s">
        <v>1</v>
      </c>
      <c r="J2" s="3">
        <v>22.2</v>
      </c>
      <c r="K2">
        <f>$H$2</f>
        <v>20.399999999999999</v>
      </c>
      <c r="L2">
        <f>J2-K2</f>
        <v>1.8000000000000007</v>
      </c>
    </row>
    <row r="3" spans="1:12" ht="24.5" thickTop="1" thickBot="1" x14ac:dyDescent="0.4">
      <c r="A3" s="4" t="s">
        <v>2</v>
      </c>
      <c r="B3" s="4">
        <v>30.3</v>
      </c>
      <c r="C3" s="4">
        <v>26.4</v>
      </c>
      <c r="D3" s="4">
        <v>24.1</v>
      </c>
      <c r="E3" s="4">
        <v>27.4</v>
      </c>
      <c r="F3" s="4">
        <v>34.799999999999997</v>
      </c>
      <c r="G3">
        <f>SUM(B3:F3)</f>
        <v>143</v>
      </c>
      <c r="H3">
        <f>AVERAGE(B3:F3)</f>
        <v>28.6</v>
      </c>
      <c r="I3" t="s">
        <v>1</v>
      </c>
      <c r="J3" s="3">
        <v>21.2</v>
      </c>
      <c r="K3">
        <f>$H$2</f>
        <v>20.399999999999999</v>
      </c>
      <c r="L3">
        <f t="shared" ref="L3:L21" si="0">J3-K3</f>
        <v>0.80000000000000071</v>
      </c>
    </row>
    <row r="4" spans="1:12" ht="24.5" thickTop="1" thickBot="1" x14ac:dyDescent="0.4">
      <c r="A4" s="5" t="s">
        <v>3</v>
      </c>
      <c r="B4" s="5">
        <v>18.399999999999999</v>
      </c>
      <c r="C4" s="5">
        <v>23.2</v>
      </c>
      <c r="D4" s="5">
        <v>21.9</v>
      </c>
      <c r="E4" s="5">
        <v>22.6</v>
      </c>
      <c r="F4" s="5">
        <v>25.9</v>
      </c>
      <c r="G4">
        <f>SUM(B4:F4)</f>
        <v>112</v>
      </c>
      <c r="H4">
        <f>AVERAGE(B4:F4)</f>
        <v>22.4</v>
      </c>
      <c r="I4" t="s">
        <v>1</v>
      </c>
      <c r="J4" s="3">
        <v>25.2</v>
      </c>
      <c r="K4">
        <f>$H$2</f>
        <v>20.399999999999999</v>
      </c>
      <c r="L4">
        <f t="shared" si="0"/>
        <v>4.8000000000000007</v>
      </c>
    </row>
    <row r="5" spans="1:12" ht="24.5" thickTop="1" thickBot="1" x14ac:dyDescent="0.4">
      <c r="A5" s="4" t="s">
        <v>4</v>
      </c>
      <c r="B5" s="4">
        <v>23.9</v>
      </c>
      <c r="C5" s="4">
        <v>24.8</v>
      </c>
      <c r="D5" s="4">
        <v>28.2</v>
      </c>
      <c r="E5" s="4">
        <v>21.7</v>
      </c>
      <c r="F5" s="4">
        <v>26.4</v>
      </c>
      <c r="G5">
        <f>SUM(B5:F5)</f>
        <v>125</v>
      </c>
      <c r="H5">
        <f>AVERAGE(B5:F5)</f>
        <v>25</v>
      </c>
      <c r="I5" t="s">
        <v>1</v>
      </c>
      <c r="J5" s="3">
        <v>16.100000000000001</v>
      </c>
      <c r="K5">
        <f>$H$2</f>
        <v>20.399999999999999</v>
      </c>
      <c r="L5">
        <f t="shared" si="0"/>
        <v>-4.2999999999999972</v>
      </c>
    </row>
    <row r="6" spans="1:12" ht="24.5" thickTop="1" thickBot="1" x14ac:dyDescent="0.4">
      <c r="G6">
        <f>SUM(G2:G5)</f>
        <v>482</v>
      </c>
      <c r="H6">
        <f>AVERAGE(H2:H5)</f>
        <v>24.1</v>
      </c>
      <c r="I6" t="s">
        <v>1</v>
      </c>
      <c r="J6" s="3">
        <v>17.3</v>
      </c>
      <c r="K6">
        <f>$H$2</f>
        <v>20.399999999999999</v>
      </c>
      <c r="L6">
        <f t="shared" si="0"/>
        <v>-3.0999999999999979</v>
      </c>
    </row>
    <row r="7" spans="1:12" ht="24" thickBot="1" x14ac:dyDescent="0.4">
      <c r="B7" t="s">
        <v>14</v>
      </c>
      <c r="C7">
        <f>G6^2/20</f>
        <v>11616.2</v>
      </c>
      <c r="I7" t="s">
        <v>2</v>
      </c>
      <c r="J7" s="4">
        <v>30.3</v>
      </c>
      <c r="K7">
        <f>$H$3</f>
        <v>28.6</v>
      </c>
      <c r="L7">
        <f t="shared" si="0"/>
        <v>1.6999999999999993</v>
      </c>
    </row>
    <row r="8" spans="1:12" ht="24" thickBot="1" x14ac:dyDescent="0.4">
      <c r="I8" t="s">
        <v>2</v>
      </c>
      <c r="J8" s="4">
        <v>26.4</v>
      </c>
      <c r="K8">
        <f>$H$3</f>
        <v>28.6</v>
      </c>
      <c r="L8">
        <f t="shared" si="0"/>
        <v>-2.2000000000000028</v>
      </c>
    </row>
    <row r="9" spans="1:12" ht="24" thickBot="1" x14ac:dyDescent="0.4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15</v>
      </c>
      <c r="I9" t="s">
        <v>2</v>
      </c>
      <c r="J9" s="4">
        <v>24.1</v>
      </c>
      <c r="K9">
        <f>$H$3</f>
        <v>28.6</v>
      </c>
      <c r="L9">
        <f t="shared" si="0"/>
        <v>-4.5</v>
      </c>
    </row>
    <row r="10" spans="1:12" ht="24" thickBot="1" x14ac:dyDescent="0.4">
      <c r="A10" t="s">
        <v>8</v>
      </c>
      <c r="B10">
        <v>3</v>
      </c>
      <c r="C10">
        <f>SUMSQ(G2:G5)/5-C7</f>
        <v>188.19999999999891</v>
      </c>
      <c r="D10">
        <f>C10/B10</f>
        <v>62.733333333332972</v>
      </c>
      <c r="E10">
        <f>D10/D11</f>
        <v>5.6900982615268116</v>
      </c>
      <c r="F10" s="6">
        <f>FINV(0.05,3,16)</f>
        <v>3.2388715174535854</v>
      </c>
      <c r="I10" t="s">
        <v>2</v>
      </c>
      <c r="J10" s="4">
        <v>27.4</v>
      </c>
      <c r="K10">
        <f>$H$3</f>
        <v>28.6</v>
      </c>
      <c r="L10">
        <f t="shared" si="0"/>
        <v>-1.2000000000000028</v>
      </c>
    </row>
    <row r="11" spans="1:12" ht="24" thickBot="1" x14ac:dyDescent="0.4">
      <c r="A11" t="s">
        <v>9</v>
      </c>
      <c r="B11">
        <v>16</v>
      </c>
      <c r="C11">
        <f>C12-C10</f>
        <v>176.39999999999964</v>
      </c>
      <c r="D11">
        <f>C11/B11</f>
        <v>11.024999999999977</v>
      </c>
      <c r="I11" t="s">
        <v>2</v>
      </c>
      <c r="J11" s="4">
        <v>34.799999999999997</v>
      </c>
      <c r="K11">
        <f>$H$3</f>
        <v>28.6</v>
      </c>
      <c r="L11">
        <f t="shared" si="0"/>
        <v>6.1999999999999957</v>
      </c>
    </row>
    <row r="12" spans="1:12" ht="24" thickBot="1" x14ac:dyDescent="0.4">
      <c r="A12" t="s">
        <v>5</v>
      </c>
      <c r="B12">
        <v>19</v>
      </c>
      <c r="C12">
        <f>SUMSQ(B2:F5)-C7</f>
        <v>364.59999999999854</v>
      </c>
      <c r="I12" t="s">
        <v>3</v>
      </c>
      <c r="J12" s="5">
        <v>18.399999999999999</v>
      </c>
      <c r="K12">
        <f>$H$4</f>
        <v>22.4</v>
      </c>
      <c r="L12">
        <f t="shared" si="0"/>
        <v>-4</v>
      </c>
    </row>
    <row r="13" spans="1:12" ht="24" thickBot="1" x14ac:dyDescent="0.4">
      <c r="I13" t="s">
        <v>3</v>
      </c>
      <c r="J13" s="5">
        <v>23.2</v>
      </c>
      <c r="K13">
        <f>$H$4</f>
        <v>22.4</v>
      </c>
      <c r="L13">
        <f t="shared" si="0"/>
        <v>0.80000000000000071</v>
      </c>
    </row>
    <row r="14" spans="1:12" ht="24" thickBot="1" x14ac:dyDescent="0.4">
      <c r="I14" t="s">
        <v>3</v>
      </c>
      <c r="J14" s="5">
        <v>21.9</v>
      </c>
      <c r="K14">
        <f>$H$4</f>
        <v>22.4</v>
      </c>
      <c r="L14">
        <f t="shared" si="0"/>
        <v>-0.5</v>
      </c>
    </row>
    <row r="15" spans="1:12" ht="24" thickBot="1" x14ac:dyDescent="0.4">
      <c r="I15" t="s">
        <v>3</v>
      </c>
      <c r="J15" s="5">
        <v>22.6</v>
      </c>
      <c r="K15">
        <f>$H$4</f>
        <v>22.4</v>
      </c>
      <c r="L15">
        <f t="shared" si="0"/>
        <v>0.20000000000000284</v>
      </c>
    </row>
    <row r="16" spans="1:12" ht="24" thickBot="1" x14ac:dyDescent="0.4">
      <c r="I16" t="s">
        <v>3</v>
      </c>
      <c r="J16" s="5">
        <v>25.9</v>
      </c>
      <c r="K16">
        <f>$H$4</f>
        <v>22.4</v>
      </c>
      <c r="L16">
        <f t="shared" si="0"/>
        <v>3.5</v>
      </c>
    </row>
    <row r="17" spans="9:13" ht="24" thickBot="1" x14ac:dyDescent="0.4">
      <c r="I17" t="s">
        <v>4</v>
      </c>
      <c r="J17" s="4">
        <v>23.9</v>
      </c>
      <c r="K17">
        <f>$H$5</f>
        <v>25</v>
      </c>
      <c r="L17">
        <f t="shared" si="0"/>
        <v>-1.1000000000000014</v>
      </c>
    </row>
    <row r="18" spans="9:13" ht="24" thickBot="1" x14ac:dyDescent="0.4">
      <c r="I18" t="s">
        <v>4</v>
      </c>
      <c r="J18" s="4">
        <v>24.8</v>
      </c>
      <c r="K18">
        <f>$H$5</f>
        <v>25</v>
      </c>
      <c r="L18">
        <f t="shared" si="0"/>
        <v>-0.19999999999999929</v>
      </c>
    </row>
    <row r="19" spans="9:13" ht="24" thickBot="1" x14ac:dyDescent="0.4">
      <c r="I19" t="s">
        <v>4</v>
      </c>
      <c r="J19" s="4">
        <v>28.2</v>
      </c>
      <c r="K19">
        <f>$H$5</f>
        <v>25</v>
      </c>
      <c r="L19">
        <f t="shared" si="0"/>
        <v>3.1999999999999993</v>
      </c>
    </row>
    <row r="20" spans="9:13" ht="24" thickBot="1" x14ac:dyDescent="0.4">
      <c r="I20" t="s">
        <v>4</v>
      </c>
      <c r="J20" s="4">
        <v>21.7</v>
      </c>
      <c r="K20">
        <f>$H$5</f>
        <v>25</v>
      </c>
      <c r="L20">
        <f t="shared" si="0"/>
        <v>-3.3000000000000007</v>
      </c>
    </row>
    <row r="21" spans="9:13" ht="24" thickBot="1" x14ac:dyDescent="0.4">
      <c r="I21" t="s">
        <v>4</v>
      </c>
      <c r="J21" s="4">
        <v>26.4</v>
      </c>
      <c r="K21">
        <f>$H$5</f>
        <v>25</v>
      </c>
      <c r="L21">
        <f t="shared" si="0"/>
        <v>1.3999999999999986</v>
      </c>
    </row>
    <row r="23" spans="9:13" x14ac:dyDescent="0.35">
      <c r="K23" t="s">
        <v>18</v>
      </c>
      <c r="L23" t="s">
        <v>19</v>
      </c>
      <c r="M23" t="s">
        <v>20</v>
      </c>
    </row>
    <row r="24" spans="9:13" x14ac:dyDescent="0.35">
      <c r="K24">
        <f>SUMSQ(K2:K21)-C7</f>
        <v>188.20000000000073</v>
      </c>
      <c r="L24">
        <f>SUMSQ(L2:L21)</f>
        <v>176.39999999999998</v>
      </c>
      <c r="M24">
        <f>K24+L24</f>
        <v>364.6000000000007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15" sqref="A15"/>
    </sheetView>
  </sheetViews>
  <sheetFormatPr defaultRowHeight="14.5" x14ac:dyDescent="0.35"/>
  <cols>
    <col min="1" max="1" width="17.7265625" bestFit="1" customWidth="1"/>
  </cols>
  <sheetData>
    <row r="1" spans="1:7" x14ac:dyDescent="0.35">
      <c r="A1" t="s">
        <v>21</v>
      </c>
    </row>
    <row r="3" spans="1:7" ht="15" thickBot="1" x14ac:dyDescent="0.4">
      <c r="A3" t="s">
        <v>22</v>
      </c>
    </row>
    <row r="4" spans="1:7" x14ac:dyDescent="0.35">
      <c r="A4" s="8" t="s">
        <v>23</v>
      </c>
      <c r="B4" s="8" t="s">
        <v>24</v>
      </c>
      <c r="C4" s="8" t="s">
        <v>25</v>
      </c>
      <c r="D4" s="8" t="s">
        <v>26</v>
      </c>
      <c r="E4" s="8" t="s">
        <v>27</v>
      </c>
    </row>
    <row r="5" spans="1:7" x14ac:dyDescent="0.35">
      <c r="A5" t="s">
        <v>1</v>
      </c>
      <c r="B5">
        <v>5</v>
      </c>
      <c r="C5">
        <v>101.99999999999999</v>
      </c>
      <c r="D5">
        <v>20.399999999999999</v>
      </c>
      <c r="E5">
        <v>13.755000000000223</v>
      </c>
    </row>
    <row r="6" spans="1:7" x14ac:dyDescent="0.35">
      <c r="A6" t="s">
        <v>2</v>
      </c>
      <c r="B6">
        <v>5</v>
      </c>
      <c r="C6">
        <v>143</v>
      </c>
      <c r="D6">
        <v>28.6</v>
      </c>
      <c r="E6">
        <v>16.964999999999918</v>
      </c>
    </row>
    <row r="7" spans="1:7" x14ac:dyDescent="0.35">
      <c r="A7" t="s">
        <v>3</v>
      </c>
      <c r="B7">
        <v>5</v>
      </c>
      <c r="C7">
        <v>112</v>
      </c>
      <c r="D7">
        <v>22.4</v>
      </c>
      <c r="E7">
        <v>7.2949999999998454</v>
      </c>
    </row>
    <row r="8" spans="1:7" ht="15" thickBot="1" x14ac:dyDescent="0.4">
      <c r="A8" s="7" t="s">
        <v>4</v>
      </c>
      <c r="B8" s="7">
        <v>5</v>
      </c>
      <c r="C8" s="7">
        <v>125</v>
      </c>
      <c r="D8" s="7">
        <v>25</v>
      </c>
      <c r="E8" s="7">
        <v>6.085</v>
      </c>
    </row>
    <row r="11" spans="1:7" ht="15" thickBot="1" x14ac:dyDescent="0.4">
      <c r="A11" t="s">
        <v>28</v>
      </c>
    </row>
    <row r="12" spans="1:7" x14ac:dyDescent="0.35">
      <c r="A12" s="8" t="s">
        <v>29</v>
      </c>
      <c r="B12" s="8" t="s">
        <v>30</v>
      </c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</row>
    <row r="13" spans="1:7" x14ac:dyDescent="0.35">
      <c r="A13" t="s">
        <v>0</v>
      </c>
      <c r="B13">
        <v>188.20000000000002</v>
      </c>
      <c r="C13">
        <v>3</v>
      </c>
      <c r="D13">
        <v>62.733333333333341</v>
      </c>
      <c r="E13">
        <v>5.6900982615268356</v>
      </c>
      <c r="F13">
        <v>7.5604932751192457E-3</v>
      </c>
      <c r="G13">
        <v>3.2388715174535854</v>
      </c>
    </row>
    <row r="14" spans="1:7" x14ac:dyDescent="0.35">
      <c r="A14" t="s">
        <v>9</v>
      </c>
      <c r="B14">
        <v>176.39999999999995</v>
      </c>
      <c r="C14">
        <v>16</v>
      </c>
      <c r="D14">
        <v>11.024999999999997</v>
      </c>
    </row>
    <row r="16" spans="1:7" ht="15" thickBot="1" x14ac:dyDescent="0.4">
      <c r="A16" s="7" t="s">
        <v>5</v>
      </c>
      <c r="B16" s="7">
        <v>364.59999999999997</v>
      </c>
      <c r="C16" s="7">
        <v>19</v>
      </c>
      <c r="D16" s="7"/>
      <c r="E16" s="7"/>
      <c r="F16" s="7"/>
      <c r="G16" s="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106D-8D53-49AF-BE7A-850689111C31}">
  <dimension ref="A2:G22"/>
  <sheetViews>
    <sheetView tabSelected="1" workbookViewId="0">
      <selection activeCell="G2" sqref="G2"/>
    </sheetView>
  </sheetViews>
  <sheetFormatPr defaultRowHeight="14.5" x14ac:dyDescent="0.35"/>
  <cols>
    <col min="1" max="1" width="9.81640625" customWidth="1"/>
  </cols>
  <sheetData>
    <row r="2" spans="1:7" ht="29" x14ac:dyDescent="0.35">
      <c r="A2" s="9" t="s">
        <v>36</v>
      </c>
      <c r="B2" t="s">
        <v>37</v>
      </c>
      <c r="C2" t="s">
        <v>38</v>
      </c>
      <c r="F2" t="s">
        <v>39</v>
      </c>
      <c r="G2" t="s">
        <v>40</v>
      </c>
    </row>
    <row r="3" spans="1:7" x14ac:dyDescent="0.35">
      <c r="A3">
        <v>1</v>
      </c>
      <c r="B3" t="s">
        <v>2</v>
      </c>
      <c r="C3">
        <v>5.1889084984281242E-2</v>
      </c>
      <c r="F3">
        <v>19.399999999999999</v>
      </c>
      <c r="G3">
        <v>1</v>
      </c>
    </row>
    <row r="4" spans="1:7" x14ac:dyDescent="0.35">
      <c r="A4">
        <v>2</v>
      </c>
      <c r="B4" t="s">
        <v>4</v>
      </c>
      <c r="C4">
        <v>0.16279679165525474</v>
      </c>
      <c r="F4">
        <v>32.6</v>
      </c>
      <c r="G4">
        <v>1</v>
      </c>
    </row>
    <row r="5" spans="1:7" x14ac:dyDescent="0.35">
      <c r="A5">
        <v>3</v>
      </c>
      <c r="B5" t="s">
        <v>3</v>
      </c>
      <c r="C5">
        <v>0.16307687458284259</v>
      </c>
      <c r="F5">
        <v>27</v>
      </c>
      <c r="G5">
        <v>1</v>
      </c>
    </row>
    <row r="6" spans="1:7" x14ac:dyDescent="0.35">
      <c r="A6">
        <v>4</v>
      </c>
      <c r="B6" t="s">
        <v>3</v>
      </c>
      <c r="C6">
        <v>0.20307976021500762</v>
      </c>
      <c r="F6">
        <v>32.1</v>
      </c>
      <c r="G6">
        <v>1</v>
      </c>
    </row>
    <row r="7" spans="1:7" x14ac:dyDescent="0.35">
      <c r="A7">
        <v>5</v>
      </c>
      <c r="B7" t="s">
        <v>2</v>
      </c>
      <c r="C7">
        <v>0.23558042710865856</v>
      </c>
      <c r="G7">
        <v>1</v>
      </c>
    </row>
    <row r="8" spans="1:7" x14ac:dyDescent="0.35">
      <c r="A8">
        <v>6</v>
      </c>
      <c r="B8" t="s">
        <v>1</v>
      </c>
      <c r="C8">
        <v>0.24674517470391322</v>
      </c>
      <c r="G8">
        <v>2</v>
      </c>
    </row>
    <row r="9" spans="1:7" x14ac:dyDescent="0.35">
      <c r="A9">
        <v>7</v>
      </c>
      <c r="B9" t="s">
        <v>4</v>
      </c>
      <c r="C9">
        <v>0.30534439255106416</v>
      </c>
      <c r="G9">
        <v>2</v>
      </c>
    </row>
    <row r="10" spans="1:7" x14ac:dyDescent="0.35">
      <c r="A10">
        <v>8</v>
      </c>
      <c r="B10" t="s">
        <v>2</v>
      </c>
      <c r="C10">
        <v>0.32217007981076384</v>
      </c>
      <c r="G10">
        <v>2</v>
      </c>
    </row>
    <row r="11" spans="1:7" x14ac:dyDescent="0.35">
      <c r="A11">
        <v>9</v>
      </c>
      <c r="B11" t="s">
        <v>3</v>
      </c>
      <c r="C11">
        <v>0.36044367329395377</v>
      </c>
      <c r="G11">
        <v>2</v>
      </c>
    </row>
    <row r="12" spans="1:7" x14ac:dyDescent="0.35">
      <c r="A12">
        <v>10</v>
      </c>
      <c r="B12" t="s">
        <v>1</v>
      </c>
      <c r="C12">
        <v>0.42053846533829342</v>
      </c>
      <c r="G12">
        <v>2</v>
      </c>
    </row>
    <row r="13" spans="1:7" x14ac:dyDescent="0.35">
      <c r="A13">
        <v>11</v>
      </c>
      <c r="B13" t="s">
        <v>3</v>
      </c>
      <c r="C13">
        <v>0.46174095790315917</v>
      </c>
      <c r="G13">
        <v>3</v>
      </c>
    </row>
    <row r="14" spans="1:7" x14ac:dyDescent="0.35">
      <c r="A14">
        <v>12</v>
      </c>
      <c r="B14" t="s">
        <v>1</v>
      </c>
      <c r="C14">
        <v>0.53535336980532333</v>
      </c>
      <c r="G14">
        <v>3</v>
      </c>
    </row>
    <row r="15" spans="1:7" x14ac:dyDescent="0.35">
      <c r="A15">
        <v>13</v>
      </c>
      <c r="B15" t="s">
        <v>2</v>
      </c>
      <c r="C15">
        <v>0.60692155231378109</v>
      </c>
      <c r="G15">
        <v>3</v>
      </c>
    </row>
    <row r="16" spans="1:7" x14ac:dyDescent="0.35">
      <c r="A16">
        <v>14</v>
      </c>
      <c r="B16" t="s">
        <v>4</v>
      </c>
      <c r="C16">
        <v>0.61061656947896359</v>
      </c>
      <c r="G16">
        <v>3</v>
      </c>
    </row>
    <row r="17" spans="1:7" x14ac:dyDescent="0.35">
      <c r="A17">
        <v>15</v>
      </c>
      <c r="B17" t="s">
        <v>1</v>
      </c>
      <c r="C17">
        <v>0.62231369123777125</v>
      </c>
      <c r="G17">
        <v>3</v>
      </c>
    </row>
    <row r="18" spans="1:7" x14ac:dyDescent="0.35">
      <c r="A18">
        <v>16</v>
      </c>
      <c r="B18" t="s">
        <v>4</v>
      </c>
      <c r="C18">
        <v>0.7230801323885272</v>
      </c>
      <c r="G18">
        <v>4</v>
      </c>
    </row>
    <row r="19" spans="1:7" x14ac:dyDescent="0.35">
      <c r="A19">
        <v>17</v>
      </c>
      <c r="B19" t="s">
        <v>2</v>
      </c>
      <c r="C19">
        <v>0.8549844879251649</v>
      </c>
      <c r="G19">
        <v>4</v>
      </c>
    </row>
    <row r="20" spans="1:7" x14ac:dyDescent="0.35">
      <c r="A20">
        <v>18</v>
      </c>
      <c r="B20" t="s">
        <v>3</v>
      </c>
      <c r="C20">
        <v>0.85959572340677859</v>
      </c>
      <c r="G20">
        <v>4</v>
      </c>
    </row>
    <row r="21" spans="1:7" x14ac:dyDescent="0.35">
      <c r="A21">
        <v>19</v>
      </c>
      <c r="B21" t="s">
        <v>1</v>
      </c>
      <c r="C21">
        <v>0.95500405994179371</v>
      </c>
      <c r="G21">
        <v>4</v>
      </c>
    </row>
    <row r="22" spans="1:7" x14ac:dyDescent="0.35">
      <c r="A22">
        <v>20</v>
      </c>
      <c r="B22" t="s">
        <v>4</v>
      </c>
      <c r="C22">
        <v>0.99257506216275648</v>
      </c>
      <c r="G22">
        <v>4</v>
      </c>
    </row>
  </sheetData>
  <sortState xmlns:xlrd2="http://schemas.microsoft.com/office/spreadsheetml/2017/richdata2" ref="B3:C22">
    <sortCondition ref="C3:C22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Contoh</vt:lpstr>
      <vt:lpstr>Data Analysis</vt:lpstr>
      <vt:lpstr>Randomization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Utami</dc:creator>
  <cp:lastModifiedBy>DELL</cp:lastModifiedBy>
  <dcterms:created xsi:type="dcterms:W3CDTF">2021-02-26T02:30:48Z</dcterms:created>
  <dcterms:modified xsi:type="dcterms:W3CDTF">2022-10-19T15:11:41Z</dcterms:modified>
</cp:coreProperties>
</file>